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<sst xmlns="http://schemas.openxmlformats.org/spreadsheetml/2006/main" count="150" uniqueCount="132">
  <si>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</si>
  <si>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</si>
  <si>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</si>
  <si>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</si>
  <si>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</si>
  <si>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</si>
  <si>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</si>
  <si>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</si>
  <si>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</si>
  <si>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</si>
  <si>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</si>
  <si>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</si>
  <si>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</si>
  <si>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</si>
  <si>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</si>
  <si>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</si>
  <si>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</si>
  <si>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</si>
  <si>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2 00 00000 00 0000 000</t>
  </si>
  <si>
    <t xml:space="preserve">БЕЗВОЗМЕЗДНЫЕ ПОСТУПЛЕНИЯ </t>
  </si>
  <si>
    <t>3 00 00000 00 0000 000</t>
  </si>
  <si>
    <t>ДОХОДЫ ОТ ПРЕДПРИНИМАТЕЛЬСКОЙ И ИНОЙ ПРИНОСЯЩЕЙ ДОХОД  ДЕЯТЕЛЬНОСТИ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</si>
  <si>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</si>
  <si>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</si>
  <si>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 xml:space="preserve">ВСЕГО ДОХОДОВ </t>
  </si>
  <si>
    <t>Субвенция из бюджетов другого уровня</t>
  </si>
  <si>
    <t>Красноясыльского сельского поселения</t>
  </si>
  <si>
    <t>1 06 01030 10 0000 110</t>
  </si>
  <si>
    <t>1 11 05011 01 0000 120</t>
  </si>
  <si>
    <t>2 02 02950 10 0000 151</t>
  </si>
  <si>
    <t>3 02 01050 10 0000 130</t>
  </si>
  <si>
    <t>3 03 02050 10 0000 180</t>
  </si>
  <si>
    <t>Приложение № 1</t>
  </si>
  <si>
    <t>к решению совета депутатов администрации</t>
  </si>
  <si>
    <t>Изменения в доходы бюджета администрации Красноясыльского сельского поселения на 2006 год</t>
  </si>
  <si>
    <t>2 02 04223 10 0000 151</t>
  </si>
  <si>
    <t>Субсидии от других боджетов бюджетной системы РФ</t>
  </si>
  <si>
    <t>Сумма,   руб.</t>
  </si>
  <si>
    <t>от 29.09.2006г. № 06-01</t>
  </si>
  <si>
    <t>1 11 05030 00 0000 120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</si>
  <si>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</si>
  <si>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</si>
  <si>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муниципальных унитарных предприятий</t>
  </si>
  <si>
    <t>1 14 00000 02 0000 000</t>
  </si>
  <si>
    <t>Доходы от продажи материальных и нематериальных активов</t>
  </si>
  <si>
    <t>1 14 02000 00 0000 000</t>
  </si>
  <si>
    <t>Доходы от реализации имущества,находящегося в государственной и муниципальной собственности</t>
  </si>
  <si>
    <t>1 14 02032 10 0000 410</t>
  </si>
  <si>
    <t>Доходы от реализации имущества,находящегося в муниципальной собственности (в части реализации основных средств по указанному имуществу)</t>
  </si>
  <si>
    <t>2 02 02413 10 0000 151</t>
  </si>
  <si>
    <t>Субвенции бюджетам поселений на предоставление гражданам субсидий на оплату жилого помещения и коммунальных услуг</t>
  </si>
  <si>
    <t>Доходы от использования имущества,находящегося в государственной и муниципальной собственности</t>
  </si>
  <si>
    <t>План</t>
  </si>
  <si>
    <t>поселения</t>
  </si>
  <si>
    <t>к решению Совета депутатов</t>
  </si>
  <si>
    <t>НАЛОГОВЫЕ И НЕНАЛОГОВЫЕ ДОХОДЫ</t>
  </si>
  <si>
    <t>1 06 01000 00 0000 110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</si>
  <si>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</si>
  <si>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</si>
  <si>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</si>
  <si>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</si>
  <si>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1 08 04020 01 10000 110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</si>
  <si>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</t>
  </si>
  <si>
    <t>1 13 00000 00 0000 000</t>
  </si>
  <si>
    <t>1 14 06013 10 0000 430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</si>
  <si>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предприятий,в том числе казенных)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</si>
  <si>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</si>
  <si>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осуществляется в соответствии со статьями 227, 227 и 228 Налогового кодекса Российской Федерации</t>
  </si>
  <si>
    <t>2 19 00000 00 0000 000</t>
  </si>
  <si>
    <t>Возврат остатков  субвенций, субсидий и иных межбюджетных трансфертов, имеющих целевое назначение, прошлых лет из бюджетов поселений</t>
  </si>
  <si>
    <t>2 19 05000 10 0000 151</t>
  </si>
  <si>
    <t>1 17 00000 00 0000 000</t>
  </si>
  <si>
    <t>ПРОЧИЕ НЕ НАЛОГОВЫЕ ДОХОДЫ</t>
  </si>
  <si>
    <t>Налог на имущество физических лиц, взимаемым по ставкам, применяемым к объектам налогообложения, расположенным в границах поселений (сумма платежа(перерасчеты, недоимка и задолженность по соответствующему платежу, в том числе по отмененному))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</si>
  <si>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</si>
  <si>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</si>
  <si>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2 02 02999 10 0000 151</t>
  </si>
  <si>
    <t>Прочие субсидии бюджетам поселений</t>
  </si>
  <si>
    <t>Прочие безвозмездные поступления в бюджеты поселений</t>
  </si>
  <si>
    <t>2 02 01001 10 0000 151</t>
  </si>
  <si>
    <t>Дотации на выравнивание бюджетной обеспеченности из областного бюджета</t>
  </si>
  <si>
    <t>руб.</t>
  </si>
  <si>
    <t>2 02 03024 10 0000 151</t>
  </si>
  <si>
    <t>Субвенция бюджетам поселений на выполнение передаваемых полномочий по оплате жилищно-коммунальных услуг отдельным категориям граждан</t>
  </si>
  <si>
    <t>2 02 03015 10 0000 151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</si>
  <si>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</si>
  <si>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Субвенция на обязательное государственное страхование жизни граждан, участвующих в обеспечении общественного порядка</t>
  </si>
  <si>
    <t>Субвенции на составление протоколов об административных правонарушениях</t>
  </si>
  <si>
    <t>Факт</t>
  </si>
  <si>
    <t>%</t>
  </si>
  <si>
    <t>1 06 04012 02 0000 110</t>
  </si>
  <si>
    <t>Транспортный налог с физических лиц</t>
  </si>
  <si>
    <t>1 06 04011 02 0000 110</t>
  </si>
  <si>
    <t>1 01 02030 01 0000 110</t>
  </si>
  <si>
    <t>1 03 02230 01 0000 110</t>
  </si>
  <si>
    <t>1 03 00000 00 0000 000</t>
  </si>
  <si>
    <t>Налоги на товары (работы, услуги) реализуемые на территории Российской Федерации</t>
  </si>
  <si>
    <t>1 03 02240 01 0000 110</t>
  </si>
  <si>
    <t>1 03 02250 01 0000 110</t>
  </si>
  <si>
    <t>1 03 02260 01 0000 110</t>
  </si>
  <si>
    <t>1 05 00000 00 0000 000</t>
  </si>
  <si>
    <t>1 13 01995 10 0000 130</t>
  </si>
  <si>
    <t xml:space="preserve">1 14 00000 00 0000 000 </t>
  </si>
  <si>
    <t>1 17 05050 10 0000 180</t>
  </si>
  <si>
    <t>Прочие неналоговые доходы бюджетов поселений</t>
  </si>
  <si>
    <t>2 07 05030 10 0000 180</t>
  </si>
  <si>
    <t>Налоги на совокупный доход</t>
  </si>
  <si>
    <t>1 05 03010 01 0000 110</t>
  </si>
  <si>
    <t>Единый сельскохозяйственный налог</t>
  </si>
  <si>
    <t>2 18 05010 10 0000 151</t>
  </si>
  <si>
    <t>Доходы бюджетов поселений от возврата остатков субсидий, субвенций и иных межбюджетных трансфертов, иеющих целевое назначение прошлых лет из бюджетов муниципальных районов</t>
  </si>
  <si>
    <t>Приложение  1</t>
  </si>
  <si>
    <t>Красноясыльского сельского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</si>
  <si>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</si>
  <si>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</si>
  <si>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</si>
  <si>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</si>
  <si>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1 14 02 052 10 0000 410</t>
  </si>
  <si>
    <t>Доходы от реализации имущества,находящегося в оперативном управлении сельских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</si>
  <si>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2 02 04999 10 0000 151</t>
  </si>
  <si>
    <t>Прочие межбюджетные  трансферты, передаваемые бюджетам поселений</t>
  </si>
  <si>
    <t>Отчет об исполнении доходов бюджета по кодам поступлений в бюджет(группам,подгруппам,статьям видов доходов,статьям классификации операций сектора государственного управления,относящихся к доходам бюджета) Красноясыльского сельского поселения за 2015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</si>
  <si>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</si>
  <si>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</si>
  <si>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</si>
  <si>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Транспортный налог с организаций</t>
  </si>
  <si>
    <t xml:space="preserve">Прочие доходы от оказания платных услуг(работ) получателями средств бюджетов поселений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</si>
  <si>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</si>
  <si>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</si>
  <si>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</si>
  <si>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</si>
  <si>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от  31.03.2016 № 03-01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</si>
</sst>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0.0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1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2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2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172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172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7" fillId="0" borderId="0" xfId="52" applyFont="1" applyAlignment="1">
      <alignment horizontal="center"/>
      <protection/>
    </xf>
    <xf numFmtId="172" fontId="12" fillId="0" borderId="10" xfId="0" applyNumberFormat="1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172" fontId="13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/>
    </xf>
    <xf numFmtId="184" fontId="16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horizontal="left" vertical="top"/>
    </xf>
    <xf numFmtId="172" fontId="15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172" fontId="15" fillId="0" borderId="16" xfId="0" applyNumberFormat="1" applyFont="1" applyBorder="1" applyAlignment="1">
      <alignment vertical="top"/>
    </xf>
    <xf numFmtId="0" fontId="15" fillId="0" borderId="16" xfId="0" applyFont="1" applyBorder="1" applyAlignment="1">
      <alignment horizontal="left" vertical="top"/>
    </xf>
    <xf numFmtId="0" fontId="15" fillId="0" borderId="10" xfId="0" applyFont="1" applyBorder="1" applyAlignment="1">
      <alignment vertical="top" wrapText="1"/>
    </xf>
    <xf numFmtId="172" fontId="16" fillId="0" borderId="17" xfId="0" applyNumberFormat="1" applyFont="1" applyBorder="1" applyAlignment="1">
      <alignment vertical="top"/>
    </xf>
    <xf numFmtId="0" fontId="16" fillId="0" borderId="17" xfId="0" applyFont="1" applyBorder="1" applyAlignment="1">
      <alignment horizontal="left" vertical="top"/>
    </xf>
    <xf numFmtId="172" fontId="15" fillId="0" borderId="18" xfId="0" applyNumberFormat="1" applyFont="1" applyBorder="1" applyAlignment="1">
      <alignment vertical="top"/>
    </xf>
    <xf numFmtId="172" fontId="15" fillId="0" borderId="11" xfId="0" applyNumberFormat="1" applyFont="1" applyBorder="1" applyAlignment="1">
      <alignment vertical="top"/>
    </xf>
    <xf numFmtId="0" fontId="16" fillId="0" borderId="10" xfId="0" applyFont="1" applyBorder="1" applyAlignment="1">
      <alignment horizontal="left" vertical="top"/>
    </xf>
    <xf numFmtId="172" fontId="16" fillId="0" borderId="10" xfId="0" applyNumberFormat="1" applyFont="1" applyBorder="1" applyAlignment="1">
      <alignment vertical="top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/>
    </xf>
    <xf numFmtId="172" fontId="15" fillId="0" borderId="10" xfId="0" applyNumberFormat="1" applyFont="1" applyBorder="1" applyAlignment="1">
      <alignment vertical="top"/>
    </xf>
    <xf numFmtId="0" fontId="15" fillId="0" borderId="18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2" fontId="15" fillId="0" borderId="19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184" fontId="16" fillId="0" borderId="16" xfId="0" applyNumberFormat="1" applyFont="1" applyBorder="1" applyAlignment="1">
      <alignment horizontal="center"/>
    </xf>
    <xf numFmtId="184" fontId="16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172" fontId="15" fillId="0" borderId="17" xfId="0" applyNumberFormat="1" applyFont="1" applyBorder="1" applyAlignment="1">
      <alignment vertical="top"/>
    </xf>
    <xf numFmtId="0" fontId="15" fillId="0" borderId="17" xfId="0" applyFont="1" applyBorder="1" applyAlignment="1">
      <alignment horizontal="left" vertical="top"/>
    </xf>
    <xf numFmtId="2" fontId="15" fillId="0" borderId="10" xfId="0" applyNumberFormat="1" applyFont="1" applyBorder="1" applyAlignment="1">
      <alignment horizontal="center"/>
    </xf>
    <xf numFmtId="184" fontId="15" fillId="0" borderId="10" xfId="0" applyNumberFormat="1" applyFont="1" applyBorder="1" applyAlignment="1">
      <alignment horizontal="center"/>
    </xf>
    <xf numFmtId="0" fontId="20" fillId="0" borderId="0" xfId="52" applyFont="1" applyAlignment="1">
      <alignment horizontal="left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ноз на 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75" zoomScaleNormal="75" zoomScalePageLayoutView="0" workbookViewId="0" topLeftCell="A1">
      <selection activeCell="A13" sqref="A13:IV15"/>
    </sheetView>
  </sheetViews>
  <sheetFormatPr defaultColWidth="9.125" defaultRowHeight="12.75"/>
  <cols>
    <col min="1" max="1" width="9.50390625" style="1" customWidth="1"/>
    <col min="2" max="2" width="36.375" style="1" customWidth="1"/>
    <col min="3" max="3" width="64.50390625" style="1" customWidth="1"/>
    <col min="4" max="4" width="31.125" style="6" customWidth="1"/>
    <col min="5" max="16384" width="9.125" style="1" customWidth="1"/>
  </cols>
  <sheetData>
    <row r="1" spans="3:4" ht="22.5">
      <c r="C1" s="2"/>
      <c r="D1" s="13" t="s">
        <v>32</v>
      </c>
    </row>
    <row r="2" spans="1:4" ht="22.5">
      <c r="A2" s="12"/>
      <c r="B2" s="12"/>
      <c r="C2" s="12"/>
      <c r="D2" s="13" t="s">
        <v>33</v>
      </c>
    </row>
    <row r="3" spans="1:4" ht="22.5">
      <c r="A3" s="12"/>
      <c r="B3" s="12"/>
      <c r="C3" s="12"/>
      <c r="D3" s="13" t="s">
        <v>26</v>
      </c>
    </row>
    <row r="4" spans="1:4" ht="22.5">
      <c r="A4" s="12"/>
      <c r="B4" s="12"/>
      <c r="C4" s="12"/>
      <c r="D4" s="13" t="s">
        <v>38</v>
      </c>
    </row>
    <row r="5" spans="1:4" ht="22.5">
      <c r="A5" s="12"/>
      <c r="B5" s="12"/>
      <c r="C5" s="12"/>
      <c r="D5" s="13"/>
    </row>
    <row r="6" spans="1:4" s="3" customFormat="1" ht="22.5">
      <c r="A6" s="101" t="s">
        <v>34</v>
      </c>
      <c r="B6" s="102"/>
      <c r="C6" s="102"/>
      <c r="D6" s="102"/>
    </row>
    <row r="7" spans="1:4" s="3" customFormat="1" ht="23.25" thickBot="1">
      <c r="A7" s="14"/>
      <c r="B7" s="14"/>
      <c r="C7" s="14"/>
      <c r="D7" s="15"/>
    </row>
    <row r="8" spans="1:4" s="3" customFormat="1" ht="90.75">
      <c r="A8" s="103" t="s">
        <v>0</v>
      </c>
      <c r="B8" s="103"/>
      <c r="C8" s="24" t="s">
        <v>1</v>
      </c>
      <c r="D8" s="29" t="s">
        <v>37</v>
      </c>
    </row>
    <row r="9" spans="1:4" s="4" customFormat="1" ht="19.5" customHeight="1">
      <c r="A9" s="16">
        <v>182</v>
      </c>
      <c r="B9" s="17" t="s">
        <v>2</v>
      </c>
      <c r="C9" s="25" t="s">
        <v>3</v>
      </c>
      <c r="D9" s="30">
        <f>D10+D13+D18</f>
        <v>140508</v>
      </c>
    </row>
    <row r="10" spans="1:4" s="3" customFormat="1" ht="23.25" customHeight="1">
      <c r="A10" s="16">
        <v>182</v>
      </c>
      <c r="B10" s="17" t="s">
        <v>4</v>
      </c>
      <c r="C10" s="25" t="s">
        <v>5</v>
      </c>
      <c r="D10" s="30">
        <f>D11</f>
        <v>28854</v>
      </c>
    </row>
    <row r="11" spans="1:4" s="4" customFormat="1" ht="24.75" customHeight="1">
      <c r="A11" s="16">
        <v>182</v>
      </c>
      <c r="B11" s="17" t="s">
        <v>6</v>
      </c>
      <c r="C11" s="25" t="s">
        <v>7</v>
      </c>
      <c r="D11" s="30">
        <f>D12</f>
        <v>28854</v>
      </c>
    </row>
    <row r="12" spans="1:4" s="3" customFormat="1" ht="201.75" customHeight="1">
      <c r="A12" s="18">
        <v>182</v>
      </c>
      <c r="B12" s="19" t="s">
        <v>8</v>
      </c>
      <c r="C12" s="26" t="s">
        <v>9</v>
      </c>
      <c r="D12" s="31">
        <v>28854</v>
      </c>
    </row>
    <row r="13" spans="1:4" s="4" customFormat="1" ht="115.5" customHeight="1">
      <c r="A13" s="16">
        <v>938</v>
      </c>
      <c r="B13" s="17" t="s">
        <v>13</v>
      </c>
      <c r="C13" s="25" t="s">
        <v>14</v>
      </c>
      <c r="D13" s="30">
        <f>D15+D16</f>
        <v>151654</v>
      </c>
    </row>
    <row r="14" spans="1:4" s="3" customFormat="1" ht="229.5" customHeight="1">
      <c r="A14" s="23">
        <v>938</v>
      </c>
      <c r="B14" s="19" t="s">
        <v>15</v>
      </c>
      <c r="C14" s="26" t="s">
        <v>16</v>
      </c>
      <c r="D14" s="31">
        <f>D15</f>
        <v>147779</v>
      </c>
    </row>
    <row r="15" spans="1:4" s="3" customFormat="1" ht="143.25" customHeight="1">
      <c r="A15" s="23">
        <v>938</v>
      </c>
      <c r="B15" s="19" t="s">
        <v>28</v>
      </c>
      <c r="C15" s="26" t="s">
        <v>17</v>
      </c>
      <c r="D15" s="31">
        <v>147779</v>
      </c>
    </row>
    <row r="16" spans="1:4" s="3" customFormat="1" ht="233.25" customHeight="1">
      <c r="A16" s="23">
        <v>938</v>
      </c>
      <c r="B16" s="19" t="s">
        <v>39</v>
      </c>
      <c r="C16" s="26" t="s">
        <v>40</v>
      </c>
      <c r="D16" s="31">
        <f>D17</f>
        <v>3875</v>
      </c>
    </row>
    <row r="17" spans="1:4" s="3" customFormat="1" ht="184.5" customHeight="1">
      <c r="A17" s="23">
        <v>938</v>
      </c>
      <c r="B17" s="34" t="s">
        <v>41</v>
      </c>
      <c r="C17" s="26" t="s">
        <v>42</v>
      </c>
      <c r="D17" s="31">
        <v>3875</v>
      </c>
    </row>
    <row r="18" spans="1:4" s="39" customFormat="1" ht="44.25" customHeight="1">
      <c r="A18" s="35">
        <v>938</v>
      </c>
      <c r="B18" s="36" t="s">
        <v>43</v>
      </c>
      <c r="C18" s="37" t="s">
        <v>44</v>
      </c>
      <c r="D18" s="38">
        <f>D19</f>
        <v>-40000</v>
      </c>
    </row>
    <row r="19" spans="1:4" s="3" customFormat="1" ht="90.75" customHeight="1">
      <c r="A19" s="23">
        <v>938</v>
      </c>
      <c r="B19" s="34" t="s">
        <v>45</v>
      </c>
      <c r="C19" s="26" t="s">
        <v>46</v>
      </c>
      <c r="D19" s="31">
        <f>D20</f>
        <v>-40000</v>
      </c>
    </row>
    <row r="20" spans="1:4" s="3" customFormat="1" ht="117" customHeight="1">
      <c r="A20" s="23">
        <v>938</v>
      </c>
      <c r="B20" s="34" t="s">
        <v>47</v>
      </c>
      <c r="C20" s="26" t="s">
        <v>48</v>
      </c>
      <c r="D20" s="31">
        <v>-40000</v>
      </c>
    </row>
    <row r="21" spans="1:4" s="4" customFormat="1" ht="22.5">
      <c r="A21" s="16">
        <v>938</v>
      </c>
      <c r="B21" s="17" t="s">
        <v>18</v>
      </c>
      <c r="C21" s="25" t="s">
        <v>19</v>
      </c>
      <c r="D21" s="30">
        <f>D22+D23+D24</f>
        <v>139492</v>
      </c>
    </row>
    <row r="22" spans="1:4" s="5" customFormat="1" ht="90.75">
      <c r="A22" s="20">
        <v>938</v>
      </c>
      <c r="B22" s="21" t="s">
        <v>49</v>
      </c>
      <c r="C22" s="27" t="s">
        <v>50</v>
      </c>
      <c r="D22" s="32">
        <v>169600</v>
      </c>
    </row>
    <row r="23" spans="1:4" s="5" customFormat="1" ht="27" customHeight="1">
      <c r="A23" s="20">
        <v>938</v>
      </c>
      <c r="B23" s="21" t="s">
        <v>29</v>
      </c>
      <c r="C23" s="27" t="s">
        <v>25</v>
      </c>
      <c r="D23" s="32">
        <v>139492</v>
      </c>
    </row>
    <row r="24" spans="1:4" s="5" customFormat="1" ht="51" customHeight="1">
      <c r="A24" s="20">
        <v>938</v>
      </c>
      <c r="B24" s="21" t="s">
        <v>35</v>
      </c>
      <c r="C24" s="27" t="s">
        <v>36</v>
      </c>
      <c r="D24" s="32">
        <v>-169600</v>
      </c>
    </row>
    <row r="25" spans="1:4" s="4" customFormat="1" ht="66.75" customHeight="1">
      <c r="A25" s="16">
        <v>938</v>
      </c>
      <c r="B25" s="17" t="s">
        <v>20</v>
      </c>
      <c r="C25" s="25" t="s">
        <v>21</v>
      </c>
      <c r="D25" s="30">
        <f>SUM(D26:D27)</f>
        <v>20768</v>
      </c>
    </row>
    <row r="26" spans="1:4" s="3" customFormat="1" ht="45">
      <c r="A26" s="18">
        <v>938</v>
      </c>
      <c r="B26" s="19" t="s">
        <v>30</v>
      </c>
      <c r="C26" s="26" t="s">
        <v>22</v>
      </c>
      <c r="D26" s="31">
        <v>3000</v>
      </c>
    </row>
    <row r="27" spans="1:4" s="3" customFormat="1" ht="90.75">
      <c r="A27" s="18">
        <v>938</v>
      </c>
      <c r="B27" s="19" t="s">
        <v>31</v>
      </c>
      <c r="C27" s="28" t="s">
        <v>23</v>
      </c>
      <c r="D27" s="31">
        <v>17768</v>
      </c>
    </row>
    <row r="28" spans="1:4" s="3" customFormat="1" ht="23.25" thickBot="1">
      <c r="A28" s="18"/>
      <c r="B28" s="19"/>
      <c r="C28" s="25" t="s">
        <v>24</v>
      </c>
      <c r="D28" s="33">
        <f>D25+D21+D9</f>
        <v>300768</v>
      </c>
    </row>
    <row r="29" spans="1:4" ht="22.5">
      <c r="A29" s="12"/>
      <c r="B29" s="12"/>
      <c r="C29" s="12"/>
      <c r="D29" s="22"/>
    </row>
    <row r="30" spans="1:4" ht="22.5">
      <c r="A30" s="12"/>
      <c r="B30" s="12"/>
      <c r="C30" s="12"/>
      <c r="D30" s="22"/>
    </row>
    <row r="31" spans="1:4" ht="22.5">
      <c r="A31" s="12"/>
      <c r="B31" s="12"/>
      <c r="C31" s="12"/>
      <c r="D31" s="22"/>
    </row>
    <row r="32" spans="1:4" ht="22.5">
      <c r="A32" s="12"/>
      <c r="B32" s="12"/>
      <c r="C32" s="12"/>
      <c r="D32" s="22"/>
    </row>
    <row r="33" spans="1:4" ht="22.5">
      <c r="A33" s="12"/>
      <c r="B33" s="12"/>
      <c r="C33" s="12"/>
      <c r="D33" s="22"/>
    </row>
    <row r="34" spans="1:4" ht="22.5">
      <c r="A34" s="12"/>
      <c r="B34" s="12"/>
      <c r="C34" s="12"/>
      <c r="D34" s="22"/>
    </row>
    <row r="35" spans="1:4" ht="22.5">
      <c r="A35" s="12"/>
      <c r="B35" s="12"/>
      <c r="C35" s="12"/>
      <c r="D35" s="22"/>
    </row>
    <row r="36" spans="1:4" ht="22.5">
      <c r="A36" s="12"/>
      <c r="B36" s="12"/>
      <c r="C36" s="12"/>
      <c r="D36" s="22"/>
    </row>
    <row r="37" spans="1:4" ht="22.5">
      <c r="A37" s="12"/>
      <c r="B37" s="12"/>
      <c r="C37" s="12"/>
      <c r="D37" s="22"/>
    </row>
    <row r="38" spans="1:4" ht="22.5">
      <c r="A38" s="12"/>
      <c r="B38" s="12"/>
      <c r="C38" s="12"/>
      <c r="D38" s="22"/>
    </row>
    <row r="39" spans="1:4" ht="22.5">
      <c r="A39" s="12"/>
      <c r="B39" s="12"/>
      <c r="C39" s="12"/>
      <c r="D39" s="22"/>
    </row>
    <row r="40" spans="1:4" ht="22.5">
      <c r="A40" s="12"/>
      <c r="B40" s="12"/>
      <c r="C40" s="12"/>
      <c r="D40" s="22"/>
    </row>
    <row r="41" spans="1:4" ht="22.5">
      <c r="A41" s="12"/>
      <c r="B41" s="12"/>
      <c r="C41" s="12"/>
      <c r="D41" s="22"/>
    </row>
    <row r="42" spans="1:4" ht="22.5">
      <c r="A42" s="12"/>
      <c r="B42" s="12"/>
      <c r="C42" s="12"/>
      <c r="D42" s="22"/>
    </row>
    <row r="43" spans="1:4" ht="22.5">
      <c r="A43" s="12"/>
      <c r="B43" s="12"/>
      <c r="C43" s="12"/>
      <c r="D43" s="22"/>
    </row>
    <row r="44" spans="1:4" ht="22.5">
      <c r="A44" s="12"/>
      <c r="B44" s="12"/>
      <c r="C44" s="12"/>
      <c r="D44" s="22"/>
    </row>
    <row r="45" spans="1:4" ht="22.5">
      <c r="A45" s="12"/>
      <c r="B45" s="12"/>
      <c r="C45" s="12"/>
      <c r="D45" s="22"/>
    </row>
    <row r="46" spans="1:4" ht="22.5">
      <c r="A46" s="12"/>
      <c r="B46" s="12"/>
      <c r="C46" s="12"/>
      <c r="D46" s="22"/>
    </row>
    <row r="47" spans="1:4" ht="22.5">
      <c r="A47" s="12"/>
      <c r="B47" s="12"/>
      <c r="C47" s="12"/>
      <c r="D47" s="22"/>
    </row>
    <row r="48" spans="1:4" ht="22.5">
      <c r="A48" s="12"/>
      <c r="B48" s="12"/>
      <c r="C48" s="12"/>
      <c r="D48" s="22"/>
    </row>
    <row r="49" spans="1:4" ht="22.5">
      <c r="A49" s="12"/>
      <c r="B49" s="12"/>
      <c r="C49" s="12"/>
      <c r="D49" s="22"/>
    </row>
    <row r="50" spans="1:4" ht="22.5">
      <c r="A50" s="12"/>
      <c r="B50" s="12"/>
      <c r="C50" s="12"/>
      <c r="D50" s="22"/>
    </row>
    <row r="51" spans="1:4" ht="22.5">
      <c r="A51" s="12"/>
      <c r="B51" s="12"/>
      <c r="C51" s="12"/>
      <c r="D51" s="22"/>
    </row>
    <row r="52" spans="1:4" ht="22.5">
      <c r="A52" s="12"/>
      <c r="B52" s="12"/>
      <c r="C52" s="12"/>
      <c r="D52" s="22"/>
    </row>
  </sheetData>
  <sheetProtection/>
  <mergeCells count="2">
    <mergeCell ref="A6:D6"/>
    <mergeCell ref="A8:B8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D46">
      <selection activeCell="C4" sqref="C4"/>
    </sheetView>
  </sheetViews>
  <sheetFormatPr defaultColWidth="9.125" defaultRowHeight="12.75"/>
  <cols>
    <col min="1" max="1" width="9.50390625" style="1" customWidth="1"/>
    <col min="2" max="2" width="31.375" style="1" customWidth="1"/>
    <col min="3" max="3" width="60.875" style="1" customWidth="1"/>
    <col min="4" max="4" width="20.125" style="6" customWidth="1"/>
    <col min="5" max="5" width="22.875" style="6" customWidth="1"/>
    <col min="6" max="6" width="14.125" style="6" customWidth="1"/>
    <col min="7" max="7" width="14.625" style="6" customWidth="1"/>
    <col min="8" max="16384" width="9.125" style="1" customWidth="1"/>
  </cols>
  <sheetData>
    <row r="1" spans="3:7" ht="12.75">
      <c r="C1" s="2"/>
      <c r="D1" s="7"/>
      <c r="E1" s="7"/>
      <c r="F1" s="7"/>
      <c r="G1" s="7"/>
    </row>
    <row r="2" spans="3:7" ht="15">
      <c r="C2" s="2"/>
      <c r="D2" s="88" t="s">
        <v>111</v>
      </c>
      <c r="E2" s="40"/>
      <c r="F2" s="40"/>
      <c r="G2" s="40"/>
    </row>
    <row r="3" spans="1:7" ht="17.25">
      <c r="A3" s="8"/>
      <c r="B3" s="8"/>
      <c r="C3" s="2"/>
      <c r="D3" s="88" t="s">
        <v>54</v>
      </c>
      <c r="E3" s="40"/>
      <c r="F3" s="40"/>
      <c r="G3" s="40"/>
    </row>
    <row r="4" spans="1:7" ht="17.25">
      <c r="A4" s="8"/>
      <c r="B4" s="8"/>
      <c r="C4" s="8"/>
      <c r="D4" s="88" t="s">
        <v>112</v>
      </c>
      <c r="E4" s="40"/>
      <c r="F4" s="40"/>
      <c r="G4" s="40"/>
    </row>
    <row r="5" spans="1:7" ht="17.25">
      <c r="A5" s="8"/>
      <c r="B5" s="8"/>
      <c r="C5" s="8"/>
      <c r="D5" s="88" t="s">
        <v>53</v>
      </c>
      <c r="E5" s="40"/>
      <c r="F5" s="40"/>
      <c r="G5" s="40"/>
    </row>
    <row r="6" spans="1:7" ht="17.25">
      <c r="A6" s="8"/>
      <c r="B6" s="8"/>
      <c r="C6" s="8"/>
      <c r="D6" s="88" t="s">
        <v>131</v>
      </c>
      <c r="E6" s="40"/>
      <c r="F6" s="40"/>
      <c r="G6" s="40"/>
    </row>
    <row r="7" spans="1:7" s="3" customFormat="1" ht="45" customHeight="1">
      <c r="A7" s="104" t="s">
        <v>121</v>
      </c>
      <c r="B7" s="105"/>
      <c r="C7" s="105"/>
      <c r="D7" s="105"/>
      <c r="E7" s="42"/>
      <c r="F7" s="42"/>
      <c r="G7" s="42"/>
    </row>
    <row r="8" spans="1:7" s="3" customFormat="1" ht="18">
      <c r="A8" s="9"/>
      <c r="B8" s="9"/>
      <c r="C8" s="9"/>
      <c r="D8" s="10" t="s">
        <v>81</v>
      </c>
      <c r="E8" s="10"/>
      <c r="F8" s="10"/>
      <c r="G8" s="10"/>
    </row>
    <row r="9" spans="1:9" s="3" customFormat="1" ht="46.5">
      <c r="A9" s="106" t="s">
        <v>0</v>
      </c>
      <c r="B9" s="106"/>
      <c r="C9" s="89" t="s">
        <v>1</v>
      </c>
      <c r="D9" s="90" t="s">
        <v>52</v>
      </c>
      <c r="E9" s="90" t="s">
        <v>88</v>
      </c>
      <c r="F9" s="90" t="s">
        <v>89</v>
      </c>
      <c r="G9" s="44"/>
      <c r="H9" s="9"/>
      <c r="I9" s="9"/>
    </row>
    <row r="10" spans="1:9" s="4" customFormat="1" ht="19.5" customHeight="1">
      <c r="A10" s="60">
        <v>182</v>
      </c>
      <c r="B10" s="61" t="s">
        <v>2</v>
      </c>
      <c r="C10" s="74" t="s">
        <v>55</v>
      </c>
      <c r="D10" s="56">
        <f>D11+D15+D20+D22+D29+D32+D35+D37+D40</f>
        <v>5238002.41</v>
      </c>
      <c r="E10" s="56">
        <f>E11+E15+E20+E22+E29+E32+E35+E37+E40</f>
        <v>5359466.220000001</v>
      </c>
      <c r="F10" s="57">
        <f>E10/D10*100</f>
        <v>102.31889564938174</v>
      </c>
      <c r="G10" s="45"/>
      <c r="H10" s="41"/>
      <c r="I10" s="41"/>
    </row>
    <row r="11" spans="1:9" s="3" customFormat="1" ht="20.25" customHeight="1">
      <c r="A11" s="60">
        <v>182</v>
      </c>
      <c r="B11" s="61" t="s">
        <v>4</v>
      </c>
      <c r="C11" s="74" t="s">
        <v>5</v>
      </c>
      <c r="D11" s="56">
        <f>D12</f>
        <v>861963.66</v>
      </c>
      <c r="E11" s="56">
        <f>E12</f>
        <v>928667.16</v>
      </c>
      <c r="F11" s="57">
        <f aca="true" t="shared" si="0" ref="F11:F55">E11/D11*100</f>
        <v>107.73855129809068</v>
      </c>
      <c r="G11" s="46"/>
      <c r="H11" s="9"/>
      <c r="I11" s="9"/>
    </row>
    <row r="12" spans="1:9" s="4" customFormat="1" ht="20.25" customHeight="1">
      <c r="A12" s="60">
        <v>182</v>
      </c>
      <c r="B12" s="61" t="s">
        <v>6</v>
      </c>
      <c r="C12" s="74" t="s">
        <v>7</v>
      </c>
      <c r="D12" s="56">
        <f>D13+D14</f>
        <v>861963.66</v>
      </c>
      <c r="E12" s="56">
        <f>E13+E14</f>
        <v>928667.16</v>
      </c>
      <c r="F12" s="57">
        <f t="shared" si="0"/>
        <v>107.73855129809068</v>
      </c>
      <c r="G12" s="46"/>
      <c r="H12" s="41"/>
      <c r="I12" s="41"/>
    </row>
    <row r="13" spans="1:9" s="3" customFormat="1" ht="82.5" customHeight="1">
      <c r="A13" s="62">
        <v>182</v>
      </c>
      <c r="B13" s="63" t="s">
        <v>66</v>
      </c>
      <c r="C13" s="91" t="s">
        <v>67</v>
      </c>
      <c r="D13" s="58">
        <v>861658.8</v>
      </c>
      <c r="E13" s="58">
        <v>928362.3</v>
      </c>
      <c r="F13" s="57">
        <f t="shared" si="0"/>
        <v>107.74128924349174</v>
      </c>
      <c r="G13" s="47"/>
      <c r="H13" s="9"/>
      <c r="I13" s="9"/>
    </row>
    <row r="14" spans="1:9" s="3" customFormat="1" ht="81.75" customHeight="1">
      <c r="A14" s="62">
        <v>182</v>
      </c>
      <c r="B14" s="63" t="s">
        <v>93</v>
      </c>
      <c r="C14" s="91" t="s">
        <v>67</v>
      </c>
      <c r="D14" s="58">
        <v>304.86</v>
      </c>
      <c r="E14" s="58">
        <v>304.86</v>
      </c>
      <c r="F14" s="57">
        <f aca="true" t="shared" si="1" ref="F14:F21">E14/D14*100</f>
        <v>100</v>
      </c>
      <c r="G14" s="47"/>
      <c r="H14" s="9"/>
      <c r="I14" s="9"/>
    </row>
    <row r="15" spans="1:9" s="3" customFormat="1" ht="33.75" customHeight="1">
      <c r="A15" s="72">
        <v>100</v>
      </c>
      <c r="B15" s="71" t="s">
        <v>95</v>
      </c>
      <c r="C15" s="92" t="s">
        <v>96</v>
      </c>
      <c r="D15" s="73">
        <f>D16+D17+D18+D19</f>
        <v>817653.35</v>
      </c>
      <c r="E15" s="73">
        <f>E16+E17+E18+E19</f>
        <v>853805.09</v>
      </c>
      <c r="F15" s="57">
        <f t="shared" si="1"/>
        <v>104.42140180799113</v>
      </c>
      <c r="G15" s="47"/>
      <c r="H15" s="9"/>
      <c r="I15" s="9"/>
    </row>
    <row r="16" spans="1:9" s="3" customFormat="1" ht="57.75" customHeight="1">
      <c r="A16" s="62">
        <v>100</v>
      </c>
      <c r="B16" s="63" t="s">
        <v>94</v>
      </c>
      <c r="C16" s="91" t="s">
        <v>122</v>
      </c>
      <c r="D16" s="58">
        <v>272365.18</v>
      </c>
      <c r="E16" s="58">
        <v>297638.83</v>
      </c>
      <c r="F16" s="57">
        <f t="shared" si="1"/>
        <v>109.27932491223733</v>
      </c>
      <c r="G16" s="47"/>
      <c r="H16" s="9"/>
      <c r="I16" s="9"/>
    </row>
    <row r="17" spans="1:9" s="3" customFormat="1" ht="73.5" customHeight="1">
      <c r="A17" s="62">
        <v>100</v>
      </c>
      <c r="B17" s="63" t="s">
        <v>97</v>
      </c>
      <c r="C17" s="91" t="s">
        <v>123</v>
      </c>
      <c r="D17" s="58">
        <v>7448.04</v>
      </c>
      <c r="E17" s="58">
        <v>8063.27</v>
      </c>
      <c r="F17" s="57">
        <f t="shared" si="1"/>
        <v>108.26029398338355</v>
      </c>
      <c r="G17" s="47"/>
      <c r="H17" s="9"/>
      <c r="I17" s="9"/>
    </row>
    <row r="18" spans="1:9" s="3" customFormat="1" ht="73.5" customHeight="1">
      <c r="A18" s="62">
        <v>100</v>
      </c>
      <c r="B18" s="63" t="s">
        <v>98</v>
      </c>
      <c r="C18" s="91" t="s">
        <v>127</v>
      </c>
      <c r="D18" s="58">
        <v>537840.13</v>
      </c>
      <c r="E18" s="58">
        <v>586384.42</v>
      </c>
      <c r="F18" s="57">
        <f t="shared" si="1"/>
        <v>109.02578429764995</v>
      </c>
      <c r="G18" s="47"/>
      <c r="H18" s="9"/>
      <c r="I18" s="9"/>
    </row>
    <row r="19" spans="1:9" s="3" customFormat="1" ht="63.75" customHeight="1">
      <c r="A19" s="62">
        <v>100</v>
      </c>
      <c r="B19" s="63" t="s">
        <v>99</v>
      </c>
      <c r="C19" s="91" t="s">
        <v>124</v>
      </c>
      <c r="D19" s="58">
        <v>0</v>
      </c>
      <c r="E19" s="58">
        <v>-38281.43</v>
      </c>
      <c r="F19" s="57" t="e">
        <f t="shared" si="1"/>
        <v>#DIV/0!</v>
      </c>
      <c r="G19" s="47"/>
      <c r="H19" s="9"/>
      <c r="I19" s="9"/>
    </row>
    <row r="20" spans="1:9" s="3" customFormat="1" ht="33.75" customHeight="1">
      <c r="A20" s="72">
        <v>182</v>
      </c>
      <c r="B20" s="71" t="s">
        <v>100</v>
      </c>
      <c r="C20" s="92" t="s">
        <v>106</v>
      </c>
      <c r="D20" s="73">
        <f>D21</f>
        <v>192.83</v>
      </c>
      <c r="E20" s="73">
        <f>E21</f>
        <v>192.83</v>
      </c>
      <c r="F20" s="57">
        <f t="shared" si="1"/>
        <v>100</v>
      </c>
      <c r="G20" s="47"/>
      <c r="H20" s="9"/>
      <c r="I20" s="9"/>
    </row>
    <row r="21" spans="1:9" s="3" customFormat="1" ht="20.25" customHeight="1">
      <c r="A21" s="76">
        <v>182</v>
      </c>
      <c r="B21" s="75" t="s">
        <v>107</v>
      </c>
      <c r="C21" s="91" t="s">
        <v>108</v>
      </c>
      <c r="D21" s="58">
        <v>192.83</v>
      </c>
      <c r="E21" s="58">
        <v>192.83</v>
      </c>
      <c r="F21" s="57">
        <f t="shared" si="1"/>
        <v>100</v>
      </c>
      <c r="G21" s="47"/>
      <c r="H21" s="9"/>
      <c r="I21" s="9"/>
    </row>
    <row r="22" spans="1:9" s="39" customFormat="1" ht="25.5" customHeight="1">
      <c r="A22" s="60">
        <v>182</v>
      </c>
      <c r="B22" s="61" t="s">
        <v>10</v>
      </c>
      <c r="C22" s="92" t="s">
        <v>11</v>
      </c>
      <c r="D22" s="56">
        <f>D23+D27+D28+D25+D26</f>
        <v>1522963.78</v>
      </c>
      <c r="E22" s="56">
        <f>E23+E27+E28+E25+E26</f>
        <v>1534380.35</v>
      </c>
      <c r="F22" s="57">
        <f t="shared" si="0"/>
        <v>100.7496284645719</v>
      </c>
      <c r="G22" s="49"/>
      <c r="H22" s="41"/>
      <c r="I22" s="41"/>
    </row>
    <row r="23" spans="1:9" s="5" customFormat="1" ht="21.75" customHeight="1">
      <c r="A23" s="62">
        <v>182</v>
      </c>
      <c r="B23" s="63" t="s">
        <v>56</v>
      </c>
      <c r="C23" s="91" t="s">
        <v>12</v>
      </c>
      <c r="D23" s="58">
        <f>D24</f>
        <v>191037.67</v>
      </c>
      <c r="E23" s="58">
        <f>E24</f>
        <v>193909.99</v>
      </c>
      <c r="F23" s="57">
        <f t="shared" si="0"/>
        <v>101.50353592566323</v>
      </c>
      <c r="G23" s="52"/>
      <c r="H23" s="53"/>
      <c r="I23" s="53"/>
    </row>
    <row r="24" spans="1:9" s="3" customFormat="1" ht="84" customHeight="1">
      <c r="A24" s="62">
        <v>182</v>
      </c>
      <c r="B24" s="63" t="s">
        <v>27</v>
      </c>
      <c r="C24" s="91" t="s">
        <v>73</v>
      </c>
      <c r="D24" s="58">
        <v>191037.67</v>
      </c>
      <c r="E24" s="58">
        <v>193909.99</v>
      </c>
      <c r="F24" s="57">
        <f t="shared" si="0"/>
        <v>101.50353592566323</v>
      </c>
      <c r="G24" s="47"/>
      <c r="H24" s="9"/>
      <c r="I24" s="9"/>
    </row>
    <row r="25" spans="1:9" s="3" customFormat="1" ht="30" customHeight="1">
      <c r="A25" s="62">
        <v>182</v>
      </c>
      <c r="B25" s="63" t="s">
        <v>92</v>
      </c>
      <c r="C25" s="91" t="s">
        <v>125</v>
      </c>
      <c r="D25" s="58">
        <v>139250</v>
      </c>
      <c r="E25" s="58">
        <v>53042.25</v>
      </c>
      <c r="F25" s="57">
        <f>E25/D25*100</f>
        <v>38.09138240574506</v>
      </c>
      <c r="G25" s="47"/>
      <c r="H25" s="9"/>
      <c r="I25" s="9"/>
    </row>
    <row r="26" spans="1:9" s="3" customFormat="1" ht="33" customHeight="1">
      <c r="A26" s="62">
        <v>182</v>
      </c>
      <c r="B26" s="63" t="s">
        <v>90</v>
      </c>
      <c r="C26" s="91" t="s">
        <v>91</v>
      </c>
      <c r="D26" s="58">
        <v>489121.94</v>
      </c>
      <c r="E26" s="58">
        <v>579792.83</v>
      </c>
      <c r="F26" s="57">
        <f>E26/D26*100</f>
        <v>118.53748167583731</v>
      </c>
      <c r="G26" s="47"/>
      <c r="H26" s="9"/>
      <c r="I26" s="9"/>
    </row>
    <row r="27" spans="1:9" s="3" customFormat="1" ht="41.25" customHeight="1">
      <c r="A27" s="62">
        <v>182</v>
      </c>
      <c r="B27" s="63" t="s">
        <v>113</v>
      </c>
      <c r="C27" s="91" t="s">
        <v>114</v>
      </c>
      <c r="D27" s="58">
        <v>421420.62</v>
      </c>
      <c r="E27" s="58">
        <v>421420.62</v>
      </c>
      <c r="F27" s="57">
        <f t="shared" si="0"/>
        <v>100</v>
      </c>
      <c r="G27" s="47"/>
      <c r="H27" s="9"/>
      <c r="I27" s="9"/>
    </row>
    <row r="28" spans="1:9" s="3" customFormat="1" ht="42.75" customHeight="1">
      <c r="A28" s="62">
        <v>182</v>
      </c>
      <c r="B28" s="63" t="s">
        <v>115</v>
      </c>
      <c r="C28" s="91" t="s">
        <v>116</v>
      </c>
      <c r="D28" s="58">
        <v>282133.55</v>
      </c>
      <c r="E28" s="58">
        <v>286214.66</v>
      </c>
      <c r="F28" s="57">
        <f t="shared" si="0"/>
        <v>101.44651708384202</v>
      </c>
      <c r="G28" s="47"/>
      <c r="H28" s="9"/>
      <c r="I28" s="9"/>
    </row>
    <row r="29" spans="1:9" s="39" customFormat="1" ht="24.75" customHeight="1">
      <c r="A29" s="60">
        <v>938</v>
      </c>
      <c r="B29" s="61" t="s">
        <v>57</v>
      </c>
      <c r="C29" s="92" t="s">
        <v>58</v>
      </c>
      <c r="D29" s="56">
        <f>D30</f>
        <v>2800</v>
      </c>
      <c r="E29" s="56">
        <f>E30</f>
        <v>2800</v>
      </c>
      <c r="F29" s="57">
        <f t="shared" si="0"/>
        <v>100</v>
      </c>
      <c r="G29" s="48"/>
      <c r="H29" s="43"/>
      <c r="I29" s="43"/>
    </row>
    <row r="30" spans="1:9" s="3" customFormat="1" ht="58.5" customHeight="1">
      <c r="A30" s="62">
        <v>938</v>
      </c>
      <c r="B30" s="63" t="s">
        <v>59</v>
      </c>
      <c r="C30" s="91" t="s">
        <v>60</v>
      </c>
      <c r="D30" s="58">
        <f>D31</f>
        <v>2800</v>
      </c>
      <c r="E30" s="58">
        <f>E31</f>
        <v>2800</v>
      </c>
      <c r="F30" s="57">
        <f t="shared" si="0"/>
        <v>100</v>
      </c>
      <c r="G30" s="47"/>
      <c r="H30" s="9"/>
      <c r="I30" s="9"/>
    </row>
    <row r="31" spans="1:9" s="3" customFormat="1" ht="60" customHeight="1">
      <c r="A31" s="62">
        <v>938</v>
      </c>
      <c r="B31" s="63" t="s">
        <v>61</v>
      </c>
      <c r="C31" s="93" t="s">
        <v>128</v>
      </c>
      <c r="D31" s="58">
        <v>2800</v>
      </c>
      <c r="E31" s="58">
        <v>2800</v>
      </c>
      <c r="F31" s="57">
        <f t="shared" si="0"/>
        <v>100</v>
      </c>
      <c r="G31" s="47"/>
      <c r="H31" s="9"/>
      <c r="I31" s="9"/>
    </row>
    <row r="32" spans="1:9" s="39" customFormat="1" ht="34.5" customHeight="1">
      <c r="A32" s="60">
        <v>938</v>
      </c>
      <c r="B32" s="61" t="s">
        <v>13</v>
      </c>
      <c r="C32" s="92" t="s">
        <v>51</v>
      </c>
      <c r="D32" s="56">
        <f>D33</f>
        <v>10665.24</v>
      </c>
      <c r="E32" s="56">
        <f>E33</f>
        <v>10665.24</v>
      </c>
      <c r="F32" s="57">
        <f t="shared" si="0"/>
        <v>100</v>
      </c>
      <c r="G32" s="48"/>
      <c r="H32" s="41"/>
      <c r="I32" s="41"/>
    </row>
    <row r="33" spans="1:9" s="3" customFormat="1" ht="87" customHeight="1">
      <c r="A33" s="62">
        <v>938</v>
      </c>
      <c r="B33" s="63" t="s">
        <v>15</v>
      </c>
      <c r="C33" s="91" t="s">
        <v>65</v>
      </c>
      <c r="D33" s="58">
        <f>D34</f>
        <v>10665.24</v>
      </c>
      <c r="E33" s="58">
        <f>+E34</f>
        <v>10665.24</v>
      </c>
      <c r="F33" s="57">
        <f t="shared" si="0"/>
        <v>100</v>
      </c>
      <c r="G33" s="47"/>
      <c r="H33" s="9"/>
      <c r="I33" s="9"/>
    </row>
    <row r="34" spans="1:9" s="3" customFormat="1" ht="73.5" customHeight="1">
      <c r="A34" s="62">
        <v>938</v>
      </c>
      <c r="B34" s="63" t="s">
        <v>41</v>
      </c>
      <c r="C34" s="91" t="s">
        <v>129</v>
      </c>
      <c r="D34" s="58">
        <v>10665.24</v>
      </c>
      <c r="E34" s="58">
        <v>10665.24</v>
      </c>
      <c r="F34" s="57">
        <f t="shared" si="0"/>
        <v>100</v>
      </c>
      <c r="G34" s="47"/>
      <c r="H34" s="9"/>
      <c r="I34" s="9"/>
    </row>
    <row r="35" spans="1:9" s="39" customFormat="1" ht="30" customHeight="1">
      <c r="A35" s="60">
        <v>938</v>
      </c>
      <c r="B35" s="61" t="s">
        <v>63</v>
      </c>
      <c r="C35" s="92" t="s">
        <v>130</v>
      </c>
      <c r="D35" s="56">
        <f>D36</f>
        <v>62067</v>
      </c>
      <c r="E35" s="56">
        <f>E36</f>
        <v>68067</v>
      </c>
      <c r="F35" s="57">
        <f t="shared" si="0"/>
        <v>109.6669727874716</v>
      </c>
      <c r="G35" s="48"/>
      <c r="H35" s="43"/>
      <c r="I35" s="43"/>
    </row>
    <row r="36" spans="1:9" s="3" customFormat="1" ht="37.5" customHeight="1">
      <c r="A36" s="66">
        <v>938</v>
      </c>
      <c r="B36" s="66" t="s">
        <v>101</v>
      </c>
      <c r="C36" s="94" t="s">
        <v>126</v>
      </c>
      <c r="D36" s="59">
        <v>62067</v>
      </c>
      <c r="E36" s="58">
        <v>68067</v>
      </c>
      <c r="F36" s="57">
        <f t="shared" si="0"/>
        <v>109.6669727874716</v>
      </c>
      <c r="G36" s="47"/>
      <c r="H36" s="9"/>
      <c r="I36" s="9"/>
    </row>
    <row r="37" spans="1:9" s="39" customFormat="1" ht="34.5" customHeight="1">
      <c r="A37" s="67">
        <v>938</v>
      </c>
      <c r="B37" s="68" t="s">
        <v>102</v>
      </c>
      <c r="C37" s="95" t="s">
        <v>44</v>
      </c>
      <c r="D37" s="56">
        <f>D39+D38</f>
        <v>151062</v>
      </c>
      <c r="E37" s="56">
        <f>E39+E38</f>
        <v>152254</v>
      </c>
      <c r="F37" s="57">
        <f t="shared" si="0"/>
        <v>100.7890799804054</v>
      </c>
      <c r="G37" s="48"/>
      <c r="H37" s="41"/>
      <c r="I37" s="41"/>
    </row>
    <row r="38" spans="1:9" s="39" customFormat="1" ht="69.75" customHeight="1">
      <c r="A38" s="84">
        <v>938</v>
      </c>
      <c r="B38" s="85" t="s">
        <v>117</v>
      </c>
      <c r="C38" s="96" t="s">
        <v>118</v>
      </c>
      <c r="D38" s="86">
        <v>151062</v>
      </c>
      <c r="E38" s="86">
        <v>152254</v>
      </c>
      <c r="F38" s="87">
        <f>E38/D38*100</f>
        <v>100.7890799804054</v>
      </c>
      <c r="G38" s="48"/>
      <c r="H38" s="41"/>
      <c r="I38" s="41"/>
    </row>
    <row r="39" spans="1:9" s="3" customFormat="1" ht="53.25" customHeight="1">
      <c r="A39" s="62">
        <v>938</v>
      </c>
      <c r="B39" s="63" t="s">
        <v>64</v>
      </c>
      <c r="C39" s="91" t="s">
        <v>62</v>
      </c>
      <c r="D39" s="58">
        <v>0</v>
      </c>
      <c r="E39" s="58">
        <v>0</v>
      </c>
      <c r="F39" s="57" t="e">
        <f t="shared" si="0"/>
        <v>#DIV/0!</v>
      </c>
      <c r="G39" s="47"/>
      <c r="H39" s="9"/>
      <c r="I39" s="9"/>
    </row>
    <row r="40" spans="1:9" s="39" customFormat="1" ht="24" customHeight="1">
      <c r="A40" s="60">
        <v>938</v>
      </c>
      <c r="B40" s="61" t="s">
        <v>71</v>
      </c>
      <c r="C40" s="92" t="s">
        <v>72</v>
      </c>
      <c r="D40" s="56">
        <f>D41</f>
        <v>1808634.55</v>
      </c>
      <c r="E40" s="56">
        <f>E41</f>
        <v>1808634.55</v>
      </c>
      <c r="F40" s="57">
        <f t="shared" si="0"/>
        <v>100</v>
      </c>
      <c r="G40" s="48"/>
      <c r="H40" s="43"/>
      <c r="I40" s="43"/>
    </row>
    <row r="41" spans="1:9" s="3" customFormat="1" ht="29.25" customHeight="1">
      <c r="A41" s="62">
        <v>938</v>
      </c>
      <c r="B41" s="63" t="s">
        <v>103</v>
      </c>
      <c r="C41" s="91" t="s">
        <v>104</v>
      </c>
      <c r="D41" s="58">
        <v>1808634.55</v>
      </c>
      <c r="E41" s="58">
        <v>1808634.55</v>
      </c>
      <c r="F41" s="57">
        <f t="shared" si="0"/>
        <v>100</v>
      </c>
      <c r="G41" s="47"/>
      <c r="H41" s="9"/>
      <c r="I41" s="9"/>
    </row>
    <row r="42" spans="1:9" s="4" customFormat="1" ht="17.25">
      <c r="A42" s="60">
        <v>938</v>
      </c>
      <c r="B42" s="61" t="s">
        <v>18</v>
      </c>
      <c r="C42" s="92" t="s">
        <v>19</v>
      </c>
      <c r="D42" s="56">
        <f>D43+D44+D45+D46+D47+D48+D49+D50+D51+D52+D53</f>
        <v>5085600.069999999</v>
      </c>
      <c r="E42" s="56">
        <f>E43+E44+E45+E46+E47+E48+E49+E50+E51+E52+E53</f>
        <v>5084100.069999999</v>
      </c>
      <c r="F42" s="57">
        <f t="shared" si="0"/>
        <v>99.97050495557352</v>
      </c>
      <c r="G42" s="50"/>
      <c r="H42" s="41"/>
      <c r="I42" s="41"/>
    </row>
    <row r="43" spans="1:9" s="4" customFormat="1" ht="27">
      <c r="A43" s="64">
        <v>938</v>
      </c>
      <c r="B43" s="65" t="s">
        <v>79</v>
      </c>
      <c r="C43" s="97" t="s">
        <v>80</v>
      </c>
      <c r="D43" s="58">
        <v>4472300</v>
      </c>
      <c r="E43" s="58">
        <v>4472300</v>
      </c>
      <c r="F43" s="57">
        <f t="shared" si="0"/>
        <v>100</v>
      </c>
      <c r="G43" s="50"/>
      <c r="H43" s="41"/>
      <c r="I43" s="41"/>
    </row>
    <row r="44" spans="1:9" s="5" customFormat="1" ht="32.25" customHeight="1">
      <c r="A44" s="64">
        <v>938</v>
      </c>
      <c r="B44" s="65" t="s">
        <v>76</v>
      </c>
      <c r="C44" s="97" t="s">
        <v>77</v>
      </c>
      <c r="D44" s="58">
        <v>66176.05</v>
      </c>
      <c r="E44" s="58">
        <v>66176.05</v>
      </c>
      <c r="F44" s="57">
        <f t="shared" si="0"/>
        <v>100</v>
      </c>
      <c r="G44" s="54"/>
      <c r="H44" s="53"/>
      <c r="I44" s="53"/>
    </row>
    <row r="45" spans="1:9" s="5" customFormat="1" ht="42.75" customHeight="1">
      <c r="A45" s="70">
        <v>938</v>
      </c>
      <c r="B45" s="65" t="s">
        <v>84</v>
      </c>
      <c r="C45" s="98" t="s">
        <v>85</v>
      </c>
      <c r="D45" s="59">
        <v>171500</v>
      </c>
      <c r="E45" s="58">
        <v>171500</v>
      </c>
      <c r="F45" s="57">
        <f t="shared" si="0"/>
        <v>100</v>
      </c>
      <c r="G45" s="54"/>
      <c r="H45" s="53"/>
      <c r="I45" s="53"/>
    </row>
    <row r="46" spans="1:9" s="5" customFormat="1" ht="52.5" customHeight="1">
      <c r="A46" s="69">
        <v>938</v>
      </c>
      <c r="B46" s="63" t="s">
        <v>82</v>
      </c>
      <c r="C46" s="99" t="s">
        <v>83</v>
      </c>
      <c r="D46" s="59">
        <v>101551.42</v>
      </c>
      <c r="E46" s="58">
        <v>101551.42</v>
      </c>
      <c r="F46" s="57">
        <f t="shared" si="0"/>
        <v>100</v>
      </c>
      <c r="G46" s="54"/>
      <c r="H46" s="53"/>
      <c r="I46" s="53"/>
    </row>
    <row r="47" spans="1:9" s="5" customFormat="1" ht="42.75" customHeight="1">
      <c r="A47" s="69">
        <v>938</v>
      </c>
      <c r="B47" s="65" t="s">
        <v>82</v>
      </c>
      <c r="C47" s="98" t="s">
        <v>86</v>
      </c>
      <c r="D47" s="59">
        <v>489</v>
      </c>
      <c r="E47" s="58">
        <v>489</v>
      </c>
      <c r="F47" s="57">
        <f t="shared" si="0"/>
        <v>100</v>
      </c>
      <c r="G47" s="54"/>
      <c r="H47" s="53"/>
      <c r="I47" s="53"/>
    </row>
    <row r="48" spans="1:9" s="5" customFormat="1" ht="38.25" customHeight="1">
      <c r="A48" s="69">
        <v>938</v>
      </c>
      <c r="B48" s="65" t="s">
        <v>82</v>
      </c>
      <c r="C48" s="98" t="s">
        <v>87</v>
      </c>
      <c r="D48" s="59">
        <v>1481.6</v>
      </c>
      <c r="E48" s="58">
        <v>1481.6</v>
      </c>
      <c r="F48" s="57">
        <f t="shared" si="0"/>
        <v>100</v>
      </c>
      <c r="G48" s="54"/>
      <c r="H48" s="53"/>
      <c r="I48" s="53"/>
    </row>
    <row r="49" spans="1:9" s="5" customFormat="1" ht="67.5" customHeight="1">
      <c r="A49" s="77">
        <v>938</v>
      </c>
      <c r="B49" s="78" t="s">
        <v>74</v>
      </c>
      <c r="C49" s="100" t="s">
        <v>75</v>
      </c>
      <c r="D49" s="79">
        <v>158402</v>
      </c>
      <c r="E49" s="80">
        <v>158402</v>
      </c>
      <c r="F49" s="81">
        <f t="shared" si="0"/>
        <v>100</v>
      </c>
      <c r="G49" s="54"/>
      <c r="H49" s="53"/>
      <c r="I49" s="53"/>
    </row>
    <row r="50" spans="1:9" s="5" customFormat="1" ht="39" customHeight="1">
      <c r="A50" s="77">
        <v>938</v>
      </c>
      <c r="B50" s="78" t="s">
        <v>119</v>
      </c>
      <c r="C50" s="100" t="s">
        <v>120</v>
      </c>
      <c r="D50" s="79">
        <v>63700</v>
      </c>
      <c r="E50" s="80">
        <v>63700</v>
      </c>
      <c r="F50" s="81">
        <f t="shared" si="0"/>
        <v>100</v>
      </c>
      <c r="G50" s="54"/>
      <c r="H50" s="53"/>
      <c r="I50" s="53"/>
    </row>
    <row r="51" spans="1:9" s="5" customFormat="1" ht="31.5" customHeight="1">
      <c r="A51" s="66">
        <v>938</v>
      </c>
      <c r="B51" s="66" t="s">
        <v>105</v>
      </c>
      <c r="C51" s="94" t="s">
        <v>78</v>
      </c>
      <c r="D51" s="58">
        <v>50000</v>
      </c>
      <c r="E51" s="58">
        <v>50000</v>
      </c>
      <c r="F51" s="57">
        <f t="shared" si="0"/>
        <v>100</v>
      </c>
      <c r="G51" s="54"/>
      <c r="H51" s="53"/>
      <c r="I51" s="53"/>
    </row>
    <row r="52" spans="1:9" s="5" customFormat="1" ht="53.25" customHeight="1">
      <c r="A52" s="66">
        <v>938</v>
      </c>
      <c r="B52" s="66" t="s">
        <v>109</v>
      </c>
      <c r="C52" s="94" t="s">
        <v>110</v>
      </c>
      <c r="D52" s="58">
        <v>0</v>
      </c>
      <c r="E52" s="58">
        <v>0</v>
      </c>
      <c r="F52" s="57" t="e">
        <f t="shared" si="0"/>
        <v>#DIV/0!</v>
      </c>
      <c r="G52" s="54"/>
      <c r="H52" s="53"/>
      <c r="I52" s="53"/>
    </row>
    <row r="53" spans="1:9" s="39" customFormat="1" ht="50.25" customHeight="1">
      <c r="A53" s="67">
        <v>938</v>
      </c>
      <c r="B53" s="68" t="s">
        <v>68</v>
      </c>
      <c r="C53" s="95" t="s">
        <v>69</v>
      </c>
      <c r="D53" s="83">
        <f>D54</f>
        <v>0</v>
      </c>
      <c r="E53" s="83">
        <f>E54</f>
        <v>-1500</v>
      </c>
      <c r="F53" s="82" t="e">
        <f t="shared" si="0"/>
        <v>#DIV/0!</v>
      </c>
      <c r="G53" s="48"/>
      <c r="H53" s="43"/>
      <c r="I53" s="43"/>
    </row>
    <row r="54" spans="1:9" s="5" customFormat="1" ht="44.25" customHeight="1">
      <c r="A54" s="62">
        <v>938</v>
      </c>
      <c r="B54" s="63" t="s">
        <v>70</v>
      </c>
      <c r="C54" s="91" t="s">
        <v>69</v>
      </c>
      <c r="D54" s="58">
        <v>0</v>
      </c>
      <c r="E54" s="58">
        <v>-1500</v>
      </c>
      <c r="F54" s="57" t="e">
        <f t="shared" si="0"/>
        <v>#DIV/0!</v>
      </c>
      <c r="G54" s="51"/>
      <c r="H54" s="9"/>
      <c r="I54" s="9"/>
    </row>
    <row r="55" spans="1:9" s="3" customFormat="1" ht="30" customHeight="1">
      <c r="A55" s="62"/>
      <c r="B55" s="63"/>
      <c r="C55" s="55" t="s">
        <v>24</v>
      </c>
      <c r="D55" s="56">
        <f>D10+D42</f>
        <v>10323602.48</v>
      </c>
      <c r="E55" s="56">
        <f>E10+E42</f>
        <v>10443566.29</v>
      </c>
      <c r="F55" s="57">
        <f t="shared" si="0"/>
        <v>101.16203437930128</v>
      </c>
      <c r="G55" s="45"/>
      <c r="H55" s="9"/>
      <c r="I55" s="9"/>
    </row>
    <row r="56" spans="1:7" ht="17.25">
      <c r="A56" s="8"/>
      <c r="B56" s="8"/>
      <c r="C56" s="8"/>
      <c r="D56" s="11"/>
      <c r="E56" s="11"/>
      <c r="F56" s="11"/>
      <c r="G56" s="11"/>
    </row>
    <row r="57" spans="1:7" ht="17.25">
      <c r="A57" s="8"/>
      <c r="B57" s="8"/>
      <c r="C57" s="8"/>
      <c r="D57" s="11"/>
      <c r="E57" s="11"/>
      <c r="F57" s="11"/>
      <c r="G57" s="11"/>
    </row>
    <row r="58" spans="1:7" ht="17.25">
      <c r="A58" s="8"/>
      <c r="B58" s="8"/>
      <c r="C58" s="8"/>
      <c r="D58" s="11"/>
      <c r="E58" s="11"/>
      <c r="F58" s="11"/>
      <c r="G58" s="11"/>
    </row>
    <row r="59" spans="1:7" ht="17.25">
      <c r="A59" s="8"/>
      <c r="B59" s="8"/>
      <c r="C59" s="8"/>
      <c r="D59" s="11"/>
      <c r="E59" s="11"/>
      <c r="F59" s="11"/>
      <c r="G59" s="11"/>
    </row>
    <row r="60" spans="1:7" ht="17.25">
      <c r="A60" s="8"/>
      <c r="B60" s="8"/>
      <c r="C60" s="8"/>
      <c r="D60" s="11"/>
      <c r="E60" s="11"/>
      <c r="F60" s="11"/>
      <c r="G60" s="11"/>
    </row>
    <row r="61" spans="1:7" ht="17.25">
      <c r="A61" s="8"/>
      <c r="B61" s="8"/>
      <c r="C61" s="8"/>
      <c r="D61" s="11"/>
      <c r="E61" s="11"/>
      <c r="F61" s="11"/>
      <c r="G61" s="11"/>
    </row>
    <row r="62" spans="1:7" ht="17.25">
      <c r="A62" s="8"/>
      <c r="B62" s="8"/>
      <c r="C62" s="8"/>
      <c r="D62" s="11"/>
      <c r="E62" s="11"/>
      <c r="F62" s="11"/>
      <c r="G62" s="11"/>
    </row>
    <row r="63" spans="1:7" ht="17.25">
      <c r="A63" s="8"/>
      <c r="B63" s="8"/>
      <c r="C63" s="8"/>
      <c r="D63" s="11"/>
      <c r="E63" s="11"/>
      <c r="F63" s="11"/>
      <c r="G63" s="11"/>
    </row>
  </sheetData>
  <sheetProtection/>
  <mergeCells count="2">
    <mergeCell ref="A7:D7"/>
    <mergeCell ref="A9:B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HomeUser</cp:lastModifiedBy>
  <cp:lastPrinted>2016-04-08T08:02:45Z</cp:lastPrinted>
  <dcterms:created xsi:type="dcterms:W3CDTF">2005-10-25T05:33:17Z</dcterms:created>
  <dcterms:modified xsi:type="dcterms:W3CDTF">2016-04-08T08:02:57Z</dcterms:modified>
  <cp:category/>
  <cp:version/>
  <cp:contentType/>
  <cp:contentStatus/>
</cp:coreProperties>
</file>