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" sheetId="1" r:id="rId1"/>
    <sheet name="2" sheetId="2" r:id="rId2"/>
    <sheet name="3" sheetId="3" r:id="rId3"/>
  </sheets>
  <definedNames>
    <definedName name="_xlnm.Print_Area" localSheetId="0">'1'!$A$1:$F$105</definedName>
    <definedName name="_xlnm.Print_Area" localSheetId="2">'3'!$A$1:$J$132</definedName>
  </definedNames>
  <calcPr fullCalcOnLoad="1"/>
</workbook>
</file>

<file path=xl/sharedStrings.xml><?xml version="1.0" encoding="utf-8"?>
<sst xmlns="http://schemas.openxmlformats.org/spreadsheetml/2006/main" count="704" uniqueCount="350">
  <si>
    <t>раздел.      подраздел</t>
  </si>
  <si>
    <t>целевая статья</t>
  </si>
  <si>
    <t>вид расхода</t>
  </si>
  <si>
    <t>Наименование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</si>
  <si>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</si>
  <si>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</si>
  <si>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</si>
  <si>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</si>
  <si>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</si>
  <si>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Руководство и управление в сфере установленных фунций органов местного самоуправления</t>
  </si>
  <si>
    <t>002 03 00</t>
  </si>
  <si>
    <t>Глава муниципального образования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</si>
  <si>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</si>
  <si>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</si>
  <si>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120</t>
  </si>
  <si>
    <t>Расходы на выплаты персоналу органов местного самоуправления</t>
  </si>
  <si>
    <t>520 00 00</t>
  </si>
  <si>
    <t>Иные безвозмездные и безвозвратные перечисления</t>
  </si>
  <si>
    <t>520 23 00</t>
  </si>
  <si>
    <t>Конкурс муниципальных районов и городских округов Пермского края по достижению наиболее результативных значений показателей социально-экономического развития муниципальных районов и городских округов Пермского края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</si>
  <si>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</si>
  <si>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</si>
  <si>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</si>
  <si>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</si>
  <si>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</si>
  <si>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Центральный аппарат</t>
  </si>
  <si>
    <t>200</t>
  </si>
  <si>
    <t>Закупка товаров, работ и услуг для муниципальных нужд</t>
  </si>
  <si>
    <t>240</t>
  </si>
  <si>
    <t>800</t>
  </si>
  <si>
    <t>Иные бюджетные ассигнования</t>
  </si>
  <si>
    <t>850</t>
  </si>
  <si>
    <t>Уплата налогов, сборов и иных обязательных платежей в бюджетную систему Российской Федерации</t>
  </si>
  <si>
    <t>Межбюджетные трансферты</t>
  </si>
  <si>
    <t>Составление протоколов об административных правонарушениях</t>
  </si>
  <si>
    <t>0113</t>
  </si>
  <si>
    <t>Другие общегосударственные вопросы</t>
  </si>
  <si>
    <t>090 00 00</t>
  </si>
  <si>
    <t>Реализация государственной политики в области приватизации и управления муниципальной собственностью</t>
  </si>
  <si>
    <t>090 03 00</t>
  </si>
  <si>
    <t>090 04 00</t>
  </si>
  <si>
    <t>Оценка недвижимости, признание прав и регулирование отношений по муниципальной собственности</t>
  </si>
  <si>
    <t>092 00 00</t>
  </si>
  <si>
    <t>Реализация государственных функций, связанных с общегосударственным управлением</t>
  </si>
  <si>
    <t>092 03 00</t>
  </si>
  <si>
    <t>Выполнение других обязательств государства</t>
  </si>
  <si>
    <t>110</t>
  </si>
  <si>
    <t>Расходы на выплаты персоналу казенных учреждений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</si>
  <si>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</si>
  <si>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</si>
  <si>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</si>
  <si>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</si>
  <si>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</si>
  <si>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</si>
  <si>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</si>
  <si>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</si>
  <si>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</si>
  <si>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</si>
  <si>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</si>
  <si>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</si>
  <si>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</si>
  <si>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540</t>
  </si>
  <si>
    <t>Иные межбюджетные трансферты</t>
  </si>
  <si>
    <t>0502</t>
  </si>
  <si>
    <t>Коммунальное хозяйство</t>
  </si>
  <si>
    <t>0503</t>
  </si>
  <si>
    <t>Благоустройство</t>
  </si>
  <si>
    <t>600 00 00</t>
  </si>
  <si>
    <t>600 01 00</t>
  </si>
  <si>
    <t>Уличное освещение</t>
  </si>
  <si>
    <t>600 05 00</t>
  </si>
  <si>
    <t>Прочие мероприятия по благоустройству поселений</t>
  </si>
  <si>
    <t>0800</t>
  </si>
  <si>
    <t>Культура и кинематография</t>
  </si>
  <si>
    <t>0801</t>
  </si>
  <si>
    <t xml:space="preserve">Культура </t>
  </si>
  <si>
    <t>440 00 00</t>
  </si>
  <si>
    <t>Учреждения культуры и мероприятия в сфере культуры и кинематографии</t>
  </si>
  <si>
    <t>440 99 00</t>
  </si>
  <si>
    <t>Предоставление услуг по по самодеятельному художественному творчеству</t>
  </si>
  <si>
    <t>1000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</si>
  <si>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</si>
  <si>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</si>
  <si>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</si>
  <si>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</si>
  <si>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</si>
  <si>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310</t>
  </si>
  <si>
    <t>1003</t>
  </si>
  <si>
    <t>Социальное обеспечение населения</t>
  </si>
  <si>
    <t>ИТОГО</t>
  </si>
  <si>
    <t>ведомство</t>
  </si>
  <si>
    <t>раздел</t>
  </si>
  <si>
    <t>подраздел</t>
  </si>
  <si>
    <t>цел.статья</t>
  </si>
  <si>
    <t>вид расх.</t>
  </si>
  <si>
    <t>01</t>
  </si>
  <si>
    <t>02</t>
  </si>
  <si>
    <t>04</t>
  </si>
  <si>
    <t>13</t>
  </si>
  <si>
    <t>03</t>
  </si>
  <si>
    <t>14</t>
  </si>
  <si>
    <t>08</t>
  </si>
  <si>
    <t>09</t>
  </si>
  <si>
    <t>05</t>
  </si>
  <si>
    <t>10</t>
  </si>
  <si>
    <t>ВСЕГО РАСХОДОВ</t>
  </si>
  <si>
    <t>Код</t>
  </si>
  <si>
    <t>Транспортный налог</t>
  </si>
  <si>
    <t>Земельный налог (по обязательствам, возникшим до 1 января 2006 года), мобилизуемый на территориях поселений</t>
  </si>
  <si>
    <t>Невыясненные поступления, зачисляемые в бюджеты поселений</t>
  </si>
  <si>
    <t>Наименование кода поступлений в бюджет, группы, подгруппы, статьи,  кода экономической классификации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</si>
  <si>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</si>
  <si>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</si>
  <si>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</si>
  <si>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</si>
  <si>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</si>
  <si>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</si>
  <si>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</si>
  <si>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</si>
  <si>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</si>
  <si>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</si>
  <si>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</si>
  <si>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182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</si>
  <si>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</si>
  <si>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1 09 00000 00 0000 000</t>
  </si>
  <si>
    <t>ЗАДОЛЖЕННОСТЬ ПО ОТМЕНЕННЫМ НАЛОГАМ, СБОРАМ И ИНЫМ ОБЯЗАТЕЛЬНЫМ ПЛАТЕЖАМ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</si>
  <si>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</si>
  <si>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</si>
  <si>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1 09 02000 01 0000 110 </t>
  </si>
  <si>
    <t>Акцизы</t>
  </si>
  <si>
    <t xml:space="preserve">1 09 02010 01 0000 110 </t>
  </si>
  <si>
    <t>Акцизы на природный газ</t>
  </si>
  <si>
    <t>1 09 02020 01 0000 110</t>
  </si>
  <si>
    <t xml:space="preserve">Акцизы на нефть и стабильный газовый конденсат </t>
  </si>
  <si>
    <t>1 09 02030 02 0000 110</t>
  </si>
  <si>
    <t>Акцизы на ювелирные изделия</t>
  </si>
  <si>
    <t>1 09 03000 00 0000 110</t>
  </si>
  <si>
    <t>Платежи за пользование природными ресурсами</t>
  </si>
  <si>
    <t>1 09 03010 03 0000 110</t>
  </si>
  <si>
    <t>Платежи за проведение поисковых и разведочных работ</t>
  </si>
  <si>
    <t xml:space="preserve">1 09 03020 00 0000 110 </t>
  </si>
  <si>
    <t>Платежи за добычу полезных ископаемых</t>
  </si>
  <si>
    <t xml:space="preserve">1 09 03021 03 0000 110 </t>
  </si>
  <si>
    <t>Платежи за добычу общераспространенных полезных ископаемых</t>
  </si>
  <si>
    <t xml:space="preserve">1 09 03022 01 0000 110 </t>
  </si>
  <si>
    <t>Платежи за добычу углеводородного сырья</t>
  </si>
  <si>
    <t xml:space="preserve">1 09 03023 01 0000 110 </t>
  </si>
  <si>
    <t>Платежи за добычу подземных вод</t>
  </si>
  <si>
    <t xml:space="preserve">1 09 03024 01 0000 110 </t>
  </si>
  <si>
    <t>Платежи за добычу полезных ископаемых из уникальных месторождений и групп месторождений федерального значения</t>
  </si>
  <si>
    <t xml:space="preserve">1 09 03025 01 0000 110 </t>
  </si>
  <si>
    <t>Платежи за добычу других полезных ископаемых</t>
  </si>
  <si>
    <t xml:space="preserve">1 09 03030 03 0000 110 </t>
  </si>
  <si>
    <t>Платежи за пользование недрами в целях, не связанных с добычей полезных ископаемых</t>
  </si>
  <si>
    <t xml:space="preserve">1 09 03040 01 0000 110 </t>
  </si>
  <si>
    <t>Платежи за пользование недрами территориального моря Российской Федерации</t>
  </si>
  <si>
    <t xml:space="preserve">1 09 03050 01 0000 110 </t>
  </si>
  <si>
    <t>Платежи за пользование недрами континентального шельфа Российской Федерации</t>
  </si>
  <si>
    <t xml:space="preserve">1 09 03060 01 0000 110 </t>
  </si>
  <si>
    <t>Платежи за пользование недрами при выполнении соглашений о разделе продукции</t>
  </si>
  <si>
    <t xml:space="preserve">1 09 03061 01 0000 110 </t>
  </si>
  <si>
    <t>Разовые платежи (бонусы), регулярные платежи (роялти)</t>
  </si>
  <si>
    <t xml:space="preserve">1 09 03062 01 0000 110 </t>
  </si>
  <si>
    <t>Ежегодные платежи за  проведение поисковых и разведочных работ</t>
  </si>
  <si>
    <t xml:space="preserve">1 09 03070 01 0000 110 </t>
  </si>
  <si>
    <t>Платежи за пользование континентальным шельфом Российской Федерации</t>
  </si>
  <si>
    <t>1 09 03071 01 0000 110</t>
  </si>
  <si>
    <t>Платежи за пользование минеральными ресурсами</t>
  </si>
  <si>
    <t>1 09 03072 01 0000 110</t>
  </si>
  <si>
    <t>Плата за пользование живыми ресурсами</t>
  </si>
  <si>
    <t xml:space="preserve">1 09 03080 01 0000 110 </t>
  </si>
  <si>
    <t>Отчисления на воспроизводство минерально-сырьевой базы</t>
  </si>
  <si>
    <t xml:space="preserve">1 09 03081 01 0000 110 </t>
  </si>
  <si>
    <t>Отчисления на воспроизводство минерально-сырьевой базы, зачисляемые в федеральный бюджет</t>
  </si>
  <si>
    <t xml:space="preserve">1 09 03082 02 0000 110 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</si>
  <si>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</si>
  <si>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</si>
  <si>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 xml:space="preserve"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 </t>
  </si>
  <si>
    <t xml:space="preserve">1 09 04000 00 0000 110 </t>
  </si>
  <si>
    <t xml:space="preserve">Налоги на имущество </t>
  </si>
  <si>
    <t>1 09 04010 02 0000 110</t>
  </si>
  <si>
    <t xml:space="preserve">Налог на имущество предприятий 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</si>
  <si>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</si>
  <si>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</si>
  <si>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1 09 04050 10 0000 110</t>
  </si>
  <si>
    <t>1 13 00000 00 0000 000</t>
  </si>
  <si>
    <t>ДОХОДЫ ОТ ОКАЗАНИЯ ПЛАТНЫХ УСЛУГ И КОМПЕНСАЦИИ ЗАТРАТ ГОСУДАРСТВА</t>
  </si>
  <si>
    <t>1 13 01995 10 0000 130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</si>
  <si>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</si>
  <si>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</si>
  <si>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1 17 00000 00 0000 000</t>
  </si>
  <si>
    <t>ПРОЧИЕ НЕНАЛОГОВЫЕ ДОХОДЫ</t>
  </si>
  <si>
    <t>1 17 01050 10 0000 151</t>
  </si>
  <si>
    <t>1 19 00000 00 0000 000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</si>
  <si>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</si>
  <si>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1 19 05000 10 0000 151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</si>
  <si>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</si>
  <si>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</si>
  <si>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</si>
  <si>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</si>
  <si>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</si>
  <si>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2 02 01001 10 0000 151</t>
  </si>
  <si>
    <t>Дотации бюджетам поселений на выравнивание уровня бюджетной обеспеченности из краевого бюджета</t>
  </si>
  <si>
    <t>Дотации бюджетам поселений на выравнивание уровня бюджетной обеспеченности из районного бюджета</t>
  </si>
  <si>
    <t>2 02 02008 10 0000 151</t>
  </si>
  <si>
    <t>Субсидии бюджетам поселений на обеспечение жильем молодых семей</t>
  </si>
  <si>
    <t>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</si>
  <si>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</si>
  <si>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</si>
  <si>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</si>
  <si>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</si>
  <si>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</si>
  <si>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</si>
  <si>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</si>
  <si>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2 02 04999 10 0000 151</t>
  </si>
  <si>
    <t>Прочие межбюджетные трансферты, передаваемые бюджетам поселений</t>
  </si>
  <si>
    <t xml:space="preserve">ВСЕГО ДОХОДОВ </t>
  </si>
  <si>
    <t>1 1714030 10 0000 180</t>
  </si>
  <si>
    <t>Прочие неналоговые доходы бюджетов поселений</t>
  </si>
  <si>
    <t>Иные закупки товаров, работ и услуг для муниципальных нужд</t>
  </si>
  <si>
    <t>Мероприятия в области коммунального хозяйства</t>
  </si>
  <si>
    <t>Приложение 1</t>
  </si>
  <si>
    <t>Процент исполнения</t>
  </si>
  <si>
    <t>Фактически исполненно</t>
  </si>
  <si>
    <t>Приложение 3</t>
  </si>
  <si>
    <t xml:space="preserve">              Приложение 2</t>
  </si>
  <si>
    <t>к постановлению администрации</t>
  </si>
  <si>
    <t>Ашапского сельского поселения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</si>
  <si>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</si>
  <si>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</si>
  <si>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</si>
  <si>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</si>
  <si>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</si>
  <si>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1 03  02230 01 0000 110</t>
  </si>
  <si>
    <t>1 03  02240 01 0000 110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</si>
  <si>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</si>
  <si>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</si>
  <si>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</si>
  <si>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</si>
  <si>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</si>
  <si>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1 05 03000 01 0000 000</t>
  </si>
  <si>
    <t>1 05 03000 01 1000 110</t>
  </si>
  <si>
    <t>Единый сельскохозяйственный налог (сумма платежа)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</si>
  <si>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</si>
  <si>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</si>
  <si>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</si>
  <si>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</si>
  <si>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</si>
  <si>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1 06 04000 02 0000 110</t>
  </si>
  <si>
    <t>1 08 00000 00 0000 000</t>
  </si>
  <si>
    <t>ГОСУДАРСТВЕННАЯ ПОШЛИНА</t>
  </si>
  <si>
    <t>1 08 04000 01 0000 110</t>
  </si>
  <si>
    <t>Государственная пошлина, за совершение нотариальных действий (за исключением действий , совершаемых консульскими учреждениями Российской Федерации)</t>
  </si>
  <si>
    <t xml:space="preserve">1 08 04020 01 1000 110 </t>
  </si>
  <si>
    <t>Государственная пошлина,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</si>
  <si>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1 08 04020 01 4000 110 </t>
  </si>
  <si>
    <t>1 13 00000 00 0000 130</t>
  </si>
  <si>
    <t>Прочие доходы от оказания платных услуг (работ) и компенсации затрат государства</t>
  </si>
  <si>
    <t xml:space="preserve">Прочие доходы от оказания платных услуг получателями средств бюджетов сельских поселений </t>
  </si>
  <si>
    <t>1 13 01995 10 0053 130</t>
  </si>
  <si>
    <t>1 13 01995 10 0054 130</t>
  </si>
  <si>
    <t>2 02 03015 10 0000 151</t>
  </si>
  <si>
    <t>Субвенции бюджетам поселений  на осуществление  первичного воинского учета на территориях, где отсутствуют военные комиссариаты</t>
  </si>
  <si>
    <t>1 13 02995 10 0000 130</t>
  </si>
  <si>
    <t>Прочие доходы от компенсации затрат бюджетов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</si>
  <si>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</si>
  <si>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</si>
  <si>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к постановлению администрации </t>
  </si>
  <si>
    <t xml:space="preserve">              Ашапского сельского поселения</t>
  </si>
  <si>
    <t xml:space="preserve">к постановлению администрации </t>
  </si>
  <si>
    <t>937</t>
  </si>
  <si>
    <t>Администрация Ашапского сельского поселения</t>
  </si>
  <si>
    <t>Расходы на обеспечение мер пожарной безопасности</t>
  </si>
  <si>
    <t>08 0 0000</t>
  </si>
  <si>
    <t>Государственная программа Пермского края "Обеспечение общественной безопасности Пермского края"</t>
  </si>
  <si>
    <t>08 6 0000</t>
  </si>
  <si>
    <t>Подпрограмма "Реализация государственных полномочий Пермского края" государственной программы Пермского края "Обеспечение общественной безопасности Пермского края"</t>
  </si>
  <si>
    <t>08 6 6322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</si>
  <si>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</si>
  <si>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</si>
  <si>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90 0 0010</t>
  </si>
  <si>
    <t>Осуществление части полномочий по формированию и исполнению бюджета (УФ)</t>
  </si>
  <si>
    <t>90 0 0030</t>
  </si>
  <si>
    <t>Осуществление части полномочий по муниципальному финансовому контролю (КСП)</t>
  </si>
  <si>
    <t>Содержание и обслуживание казны поселения</t>
  </si>
  <si>
    <t>Иные межбюджетные ассигнования</t>
  </si>
  <si>
    <t>Уплата налогов, сборов и иных платежей</t>
  </si>
  <si>
    <t>90 0 0020</t>
  </si>
  <si>
    <t>Осуществление части полномочий по размещению муниципального заказа (КИЗО)</t>
  </si>
  <si>
    <t>0200</t>
  </si>
  <si>
    <t>Национальная оборона</t>
  </si>
  <si>
    <t>0203</t>
  </si>
  <si>
    <t>Мобилизация и вневойсковая подготовка</t>
  </si>
  <si>
    <t>08 6 5118</t>
  </si>
  <si>
    <t>Осуществление первичного воинского учета на территориях, где отсутствуют военные комиссариаты</t>
  </si>
  <si>
    <t>247 67 00</t>
  </si>
  <si>
    <t>307 00 00</t>
  </si>
  <si>
    <t>Дорожный фонд</t>
  </si>
  <si>
    <t>307 03 00</t>
  </si>
  <si>
    <t>Содержание муниципальных автомобильных дорог и искусственных сооружений на них (дорожный фонд)</t>
  </si>
  <si>
    <t>308 00 00</t>
  </si>
  <si>
    <t>Мероприятия в области жилищно-коммунального хозяйства</t>
  </si>
  <si>
    <t>308 20 00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</si>
  <si>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</si>
  <si>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</si>
  <si>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</si>
  <si>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</si>
  <si>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Обеспечение деятельности подведомственных учреждений</t>
  </si>
  <si>
    <t>491 00 00</t>
  </si>
  <si>
    <t>Доплаты к пенсиям, дополнительное пенсионное обслуживание</t>
  </si>
  <si>
    <t>Доплаты к пенсиям государственным служащим субъектов РФ и муниципальным служащим</t>
  </si>
  <si>
    <t>Публичные нормативные социальные выплаты гражданам</t>
  </si>
  <si>
    <t>03 0 0000</t>
  </si>
  <si>
    <t>Государственная программа Пермского края "Социальная поддержка граждан Пермского края"</t>
  </si>
  <si>
    <t>03 1 0000</t>
  </si>
  <si>
    <t>Подпрограмма "Реализация системы мер социальной помощи и поддержки отдельных категорий граждан Пермского края" государственной программы Пермского края "Социальная поддержка граждан Пермского края"</t>
  </si>
  <si>
    <t>03 1 6315</t>
  </si>
  <si>
    <t>Предоставление мер социальной поддержки отдельным категориям граждан, работающим в муниципальных учреждениях и проживающих в сельской местности и поселках городского типа (рабочих поселках), по оплате жилого помещения и коммунальных услуг</t>
  </si>
  <si>
    <t>Уточненный квартальный план</t>
  </si>
  <si>
    <t>491 01 05</t>
  </si>
  <si>
    <t xml:space="preserve">                                    Исполнение бюджета Ашапского сельского поселения по доходам за 11 квартал 2015 год,  рублей</t>
  </si>
  <si>
    <t>1 01 02020 01 1000 110</t>
  </si>
  <si>
    <t>1 01 02020 01 2100 110</t>
  </si>
  <si>
    <t>1 01 02010 01 1000 110</t>
  </si>
  <si>
    <t>1 01 02030 01 2100 110</t>
  </si>
  <si>
    <t>1 01 02030 01 3000 110</t>
  </si>
  <si>
    <t>1 01 02040 01 1000 110</t>
  </si>
  <si>
    <t>1 01 02030 01 1000 110</t>
  </si>
  <si>
    <t>1 06 01030 10 2100 110</t>
  </si>
  <si>
    <t>1 06 01030 10 1000 110</t>
  </si>
  <si>
    <t>1 06 04011 02 1000 110</t>
  </si>
  <si>
    <t>1 06 04011 02 2100 110</t>
  </si>
  <si>
    <t>1 06 04012 02 1000 110</t>
  </si>
  <si>
    <t>1 06 04012 02 2100 110</t>
  </si>
  <si>
    <t>1 06 06033 10 1000 110</t>
  </si>
  <si>
    <t>1 06 06033 10 2100 110</t>
  </si>
  <si>
    <t>1 06 06043 10 1000 110</t>
  </si>
  <si>
    <t>1 06 06043 10 2100 110</t>
  </si>
  <si>
    <t>1 06 06043 10 2200 110</t>
  </si>
  <si>
    <t>Исполнение бюджета Ашапского сельского поселения за 11 квартал 2015 год  по разделам и подразделам, целевым статьям и видам расходов классификации расходов бюджета, рублей</t>
  </si>
  <si>
    <t>600 04 00</t>
  </si>
  <si>
    <t>Содержание мест захоронения</t>
  </si>
  <si>
    <t>980 00 03</t>
  </si>
  <si>
    <t>980 00 00</t>
  </si>
  <si>
    <t>Выполнение функций в области жилищно-коммунального хозяйства</t>
  </si>
  <si>
    <t>Мероприятия по сбору и удалению твердых бытовых отходов</t>
  </si>
  <si>
    <t>Исполнение бюджета Ашапского сельского поселения за 11 квартал 2015 год по ведомственной структуре расходов,  рублей</t>
  </si>
  <si>
    <t xml:space="preserve">от 08.07.2015 № 90 </t>
  </si>
  <si>
    <t xml:space="preserve">              от 08.07.2015 № 90  </t>
  </si>
  <si>
    <t xml:space="preserve">442 00 00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</si>
</sst>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"/>
    <numFmt numFmtId="182" formatCode="0.000000"/>
    <numFmt numFmtId="183" formatCode="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0.00000000"/>
    <numFmt numFmtId="188" formatCode="0.000000000"/>
    <numFmt numFmtId="189" formatCode="0.0000000000"/>
    <numFmt numFmtId="190" formatCode="0.0000000"/>
    <numFmt numFmtId="191" formatCode="[$-FC19]d\ mmmm\ yyyy\ &quot;г.&quot;"/>
  </numFmts>
  <fonts count="5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54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54" applyFont="1" applyFill="1" applyAlignment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4" fillId="0" borderId="0" xfId="54" applyFont="1" applyAlignment="1">
      <alignment horizontal="center"/>
      <protection/>
    </xf>
    <xf numFmtId="0" fontId="13" fillId="0" borderId="0" xfId="54" applyFont="1" applyFill="1" applyAlignment="1">
      <alignment horizontal="right"/>
      <protection/>
    </xf>
    <xf numFmtId="0" fontId="13" fillId="0" borderId="0" xfId="54" applyFont="1" applyFill="1" applyAlignment="1">
      <alignment horizontal="left"/>
      <protection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54" applyFont="1" applyAlignment="1">
      <alignment horizontal="right"/>
      <protection/>
    </xf>
    <xf numFmtId="0" fontId="14" fillId="0" borderId="0" xfId="54" applyFont="1">
      <alignment/>
      <protection/>
    </xf>
    <xf numFmtId="0" fontId="2" fillId="0" borderId="0" xfId="0" applyFont="1" applyBorder="1" applyAlignment="1">
      <alignment vertical="top" wrapText="1"/>
    </xf>
    <xf numFmtId="0" fontId="35" fillId="0" borderId="10" xfId="0" applyFont="1" applyFill="1" applyBorder="1" applyAlignment="1">
      <alignment horizontal="center" vertical="center" wrapText="1"/>
    </xf>
    <xf numFmtId="172" fontId="35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justify"/>
    </xf>
    <xf numFmtId="0" fontId="36" fillId="0" borderId="10" xfId="0" applyFont="1" applyFill="1" applyBorder="1" applyAlignment="1">
      <alignment horizontal="left" vertical="justify"/>
    </xf>
    <xf numFmtId="2" fontId="36" fillId="0" borderId="10" xfId="0" applyNumberFormat="1" applyFont="1" applyFill="1" applyBorder="1" applyAlignment="1">
      <alignment horizontal="center" vertical="justify"/>
    </xf>
    <xf numFmtId="172" fontId="36" fillId="0" borderId="10" xfId="0" applyNumberFormat="1" applyFont="1" applyFill="1" applyBorder="1" applyAlignment="1">
      <alignment horizontal="center" vertical="justify"/>
    </xf>
    <xf numFmtId="49" fontId="35" fillId="0" borderId="10" xfId="0" applyNumberFormat="1" applyFont="1" applyFill="1" applyBorder="1" applyAlignment="1">
      <alignment horizontal="center" vertical="justify"/>
    </xf>
    <xf numFmtId="49" fontId="37" fillId="0" borderId="10" xfId="0" applyNumberFormat="1" applyFont="1" applyFill="1" applyBorder="1" applyAlignment="1">
      <alignment horizontal="center" vertical="justify" wrapText="1"/>
    </xf>
    <xf numFmtId="49" fontId="35" fillId="0" borderId="10" xfId="0" applyNumberFormat="1" applyFont="1" applyFill="1" applyBorder="1" applyAlignment="1">
      <alignment horizontal="center" vertical="justify" wrapText="1"/>
    </xf>
    <xf numFmtId="0" fontId="37" fillId="0" borderId="10" xfId="0" applyFont="1" applyFill="1" applyBorder="1" applyAlignment="1">
      <alignment horizontal="left" vertical="top" wrapText="1"/>
    </xf>
    <xf numFmtId="2" fontId="37" fillId="0" borderId="10" xfId="0" applyNumberFormat="1" applyFont="1" applyFill="1" applyBorder="1" applyAlignment="1">
      <alignment horizontal="center" vertical="justify" wrapText="1"/>
    </xf>
    <xf numFmtId="172" fontId="35" fillId="0" borderId="10" xfId="0" applyNumberFormat="1" applyFont="1" applyFill="1" applyBorder="1" applyAlignment="1">
      <alignment horizontal="center" vertical="justify"/>
    </xf>
    <xf numFmtId="0" fontId="35" fillId="0" borderId="10" xfId="0" applyFont="1" applyFill="1" applyBorder="1" applyAlignment="1">
      <alignment horizontal="left" vertical="top" wrapText="1"/>
    </xf>
    <xf numFmtId="2" fontId="35" fillId="0" borderId="10" xfId="0" applyNumberFormat="1" applyFont="1" applyFill="1" applyBorder="1" applyAlignment="1">
      <alignment horizontal="center" vertical="justify" wrapText="1"/>
    </xf>
    <xf numFmtId="49" fontId="35" fillId="0" borderId="10" xfId="0" applyNumberFormat="1" applyFont="1" applyFill="1" applyBorder="1" applyAlignment="1">
      <alignment wrapText="1"/>
    </xf>
    <xf numFmtId="49" fontId="35" fillId="0" borderId="10" xfId="0" applyNumberFormat="1" applyFont="1" applyFill="1" applyBorder="1" applyAlignment="1">
      <alignment horizontal="left" vertical="justify" wrapText="1"/>
    </xf>
    <xf numFmtId="172" fontId="35" fillId="0" borderId="11" xfId="0" applyNumberFormat="1" applyFont="1" applyFill="1" applyBorder="1" applyAlignment="1">
      <alignment horizontal="center" vertical="justify"/>
    </xf>
    <xf numFmtId="49" fontId="37" fillId="0" borderId="10" xfId="0" applyNumberFormat="1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left" vertical="justify" wrapText="1"/>
    </xf>
    <xf numFmtId="0" fontId="35" fillId="0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vertical="top" wrapText="1"/>
    </xf>
    <xf numFmtId="2" fontId="35" fillId="0" borderId="10" xfId="0" applyNumberFormat="1" applyFont="1" applyBorder="1" applyAlignment="1">
      <alignment horizontal="center" vertical="justify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49" fontId="35" fillId="0" borderId="10" xfId="0" applyNumberFormat="1" applyFont="1" applyBorder="1" applyAlignment="1">
      <alignment horizontal="center" vertical="justify" wrapText="1"/>
    </xf>
    <xf numFmtId="2" fontId="35" fillId="0" borderId="10" xfId="0" applyNumberFormat="1" applyFont="1" applyFill="1" applyBorder="1" applyAlignment="1">
      <alignment horizontal="center" vertical="justify"/>
    </xf>
    <xf numFmtId="2" fontId="35" fillId="0" borderId="11" xfId="0" applyNumberFormat="1" applyFont="1" applyFill="1" applyBorder="1" applyAlignment="1">
      <alignment horizontal="center" vertical="justify"/>
    </xf>
    <xf numFmtId="49" fontId="35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vertical="top" wrapText="1"/>
    </xf>
    <xf numFmtId="2" fontId="35" fillId="0" borderId="10" xfId="62" applyNumberFormat="1" applyFont="1" applyBorder="1" applyAlignment="1">
      <alignment horizontal="center" vertical="justify" wrapText="1"/>
    </xf>
    <xf numFmtId="49" fontId="35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left" vertical="justify" wrapText="1"/>
    </xf>
    <xf numFmtId="49" fontId="35" fillId="0" borderId="10" xfId="0" applyNumberFormat="1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center" vertical="justify"/>
    </xf>
    <xf numFmtId="49" fontId="35" fillId="0" borderId="10" xfId="0" applyNumberFormat="1" applyFont="1" applyFill="1" applyBorder="1" applyAlignment="1">
      <alignment horizontal="left" vertical="center" wrapText="1"/>
    </xf>
    <xf numFmtId="49" fontId="35" fillId="0" borderId="12" xfId="0" applyNumberFormat="1" applyFont="1" applyFill="1" applyBorder="1" applyAlignment="1">
      <alignment horizontal="center" vertical="justify" wrapText="1"/>
    </xf>
    <xf numFmtId="49" fontId="35" fillId="0" borderId="12" xfId="0" applyNumberFormat="1" applyFont="1" applyBorder="1" applyAlignment="1">
      <alignment horizontal="center" vertical="justify" wrapText="1"/>
    </xf>
    <xf numFmtId="2" fontId="35" fillId="0" borderId="11" xfId="0" applyNumberFormat="1" applyFont="1" applyBorder="1" applyAlignment="1">
      <alignment horizontal="center" vertical="justify"/>
    </xf>
    <xf numFmtId="49" fontId="36" fillId="0" borderId="10" xfId="0" applyNumberFormat="1" applyFont="1" applyFill="1" applyBorder="1" applyAlignment="1">
      <alignment horizontal="center" vertical="justify" wrapText="1"/>
    </xf>
    <xf numFmtId="49" fontId="36" fillId="0" borderId="10" xfId="0" applyNumberFormat="1" applyFont="1" applyBorder="1" applyAlignment="1">
      <alignment/>
    </xf>
    <xf numFmtId="2" fontId="36" fillId="0" borderId="11" xfId="0" applyNumberFormat="1" applyFont="1" applyFill="1" applyBorder="1" applyAlignment="1">
      <alignment horizontal="center" vertical="justify" wrapText="1"/>
    </xf>
    <xf numFmtId="49" fontId="37" fillId="0" borderId="12" xfId="0" applyNumberFormat="1" applyFont="1" applyFill="1" applyBorder="1" applyAlignment="1">
      <alignment horizontal="center" vertical="justify" wrapText="1"/>
    </xf>
    <xf numFmtId="49" fontId="37" fillId="0" borderId="10" xfId="0" applyNumberFormat="1" applyFont="1" applyBorder="1" applyAlignment="1">
      <alignment/>
    </xf>
    <xf numFmtId="2" fontId="37" fillId="0" borderId="11" xfId="0" applyNumberFormat="1" applyFont="1" applyFill="1" applyBorder="1" applyAlignment="1">
      <alignment horizontal="center" vertical="justify" wrapText="1"/>
    </xf>
    <xf numFmtId="2" fontId="35" fillId="0" borderId="11" xfId="0" applyNumberFormat="1" applyFont="1" applyFill="1" applyBorder="1" applyAlignment="1">
      <alignment horizontal="center" vertical="justify" wrapText="1"/>
    </xf>
    <xf numFmtId="49" fontId="35" fillId="0" borderId="10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/>
    </xf>
    <xf numFmtId="2" fontId="35" fillId="0" borderId="11" xfId="0" applyNumberFormat="1" applyFont="1" applyBorder="1" applyAlignment="1">
      <alignment horizontal="center" vertical="justify" wrapText="1"/>
    </xf>
    <xf numFmtId="49" fontId="35" fillId="0" borderId="12" xfId="0" applyNumberFormat="1" applyFont="1" applyBorder="1" applyAlignment="1">
      <alignment horizontal="center"/>
    </xf>
    <xf numFmtId="0" fontId="35" fillId="0" borderId="10" xfId="0" applyFont="1" applyBorder="1" applyAlignment="1">
      <alignment horizontal="left" vertical="top" wrapText="1"/>
    </xf>
    <xf numFmtId="49" fontId="36" fillId="0" borderId="10" xfId="0" applyNumberFormat="1" applyFont="1" applyFill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 wrapText="1"/>
    </xf>
    <xf numFmtId="49" fontId="36" fillId="0" borderId="10" xfId="0" applyNumberFormat="1" applyFont="1" applyFill="1" applyBorder="1" applyAlignment="1">
      <alignment horizontal="left" vertical="justify" wrapText="1"/>
    </xf>
    <xf numFmtId="2" fontId="36" fillId="0" borderId="11" xfId="0" applyNumberFormat="1" applyFont="1" applyFill="1" applyBorder="1" applyAlignment="1">
      <alignment horizontal="center" vertical="justify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wrapText="1"/>
    </xf>
    <xf numFmtId="2" fontId="36" fillId="0" borderId="10" xfId="0" applyNumberFormat="1" applyFont="1" applyFill="1" applyBorder="1" applyAlignment="1">
      <alignment horizontal="center" vertical="justify" wrapText="1"/>
    </xf>
    <xf numFmtId="0" fontId="35" fillId="0" borderId="10" xfId="0" applyNumberFormat="1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172" fontId="37" fillId="0" borderId="10" xfId="0" applyNumberFormat="1" applyFont="1" applyFill="1" applyBorder="1" applyAlignment="1">
      <alignment horizontal="center" vertical="justify"/>
    </xf>
    <xf numFmtId="49" fontId="35" fillId="0" borderId="11" xfId="0" applyNumberFormat="1" applyFont="1" applyFill="1" applyBorder="1" applyAlignment="1">
      <alignment vertical="top" wrapText="1"/>
    </xf>
    <xf numFmtId="49" fontId="35" fillId="0" borderId="11" xfId="0" applyNumberFormat="1" applyFont="1" applyFill="1" applyBorder="1" applyAlignment="1">
      <alignment horizontal="left" vertical="justify" wrapText="1"/>
    </xf>
    <xf numFmtId="49" fontId="36" fillId="0" borderId="11" xfId="0" applyNumberFormat="1" applyFont="1" applyFill="1" applyBorder="1" applyAlignment="1">
      <alignment horizontal="left" vertical="center" wrapText="1"/>
    </xf>
    <xf numFmtId="49" fontId="37" fillId="0" borderId="11" xfId="0" applyNumberFormat="1" applyFont="1" applyFill="1" applyBorder="1" applyAlignment="1">
      <alignment horizontal="left" vertical="center" wrapText="1"/>
    </xf>
    <xf numFmtId="49" fontId="35" fillId="0" borderId="11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justify" wrapText="1"/>
    </xf>
    <xf numFmtId="0" fontId="37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left" vertical="top" wrapText="1"/>
    </xf>
    <xf numFmtId="2" fontId="37" fillId="0" borderId="10" xfId="0" applyNumberFormat="1" applyFont="1" applyFill="1" applyBorder="1" applyAlignment="1">
      <alignment horizontal="center" vertical="justify"/>
    </xf>
    <xf numFmtId="0" fontId="36" fillId="0" borderId="11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2" fontId="36" fillId="0" borderId="10" xfId="0" applyNumberFormat="1" applyFont="1" applyBorder="1" applyAlignment="1">
      <alignment horizontal="center" vertical="justify"/>
    </xf>
    <xf numFmtId="0" fontId="35" fillId="0" borderId="10" xfId="0" applyFont="1" applyBorder="1" applyAlignment="1">
      <alignment horizontal="center" vertical="center"/>
    </xf>
    <xf numFmtId="0" fontId="35" fillId="0" borderId="10" xfId="53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173" fontId="36" fillId="0" borderId="10" xfId="0" applyNumberFormat="1" applyFont="1" applyBorder="1" applyAlignment="1">
      <alignment vertical="top"/>
    </xf>
    <xf numFmtId="0" fontId="36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2" fontId="36" fillId="0" borderId="10" xfId="0" applyNumberFormat="1" applyFont="1" applyBorder="1" applyAlignment="1">
      <alignment horizontal="center" vertical="top"/>
    </xf>
    <xf numFmtId="173" fontId="35" fillId="0" borderId="10" xfId="0" applyNumberFormat="1" applyFont="1" applyBorder="1" applyAlignment="1">
      <alignment vertical="top"/>
    </xf>
    <xf numFmtId="0" fontId="35" fillId="0" borderId="10" xfId="0" applyFont="1" applyBorder="1" applyAlignment="1">
      <alignment horizontal="left" vertical="top"/>
    </xf>
    <xf numFmtId="2" fontId="35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horizontal="justify" vertical="top"/>
    </xf>
    <xf numFmtId="0" fontId="35" fillId="0" borderId="10" xfId="0" applyFont="1" applyBorder="1" applyAlignment="1">
      <alignment horizontal="justify" vertical="top" wrapText="1"/>
    </xf>
    <xf numFmtId="0" fontId="35" fillId="0" borderId="14" xfId="0" applyFont="1" applyBorder="1" applyAlignment="1">
      <alignment horizontal="justify" vertical="top" wrapText="1"/>
    </xf>
    <xf numFmtId="0" fontId="35" fillId="0" borderId="0" xfId="0" applyFont="1" applyAlignment="1">
      <alignment horizontal="justify" vertical="top" wrapText="1"/>
    </xf>
    <xf numFmtId="0" fontId="36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right" vertical="top"/>
    </xf>
    <xf numFmtId="0" fontId="35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right" vertical="justify"/>
    </xf>
    <xf numFmtId="0" fontId="35" fillId="0" borderId="11" xfId="0" applyFont="1" applyBorder="1" applyAlignment="1">
      <alignment horizontal="left" vertical="top"/>
    </xf>
    <xf numFmtId="0" fontId="35" fillId="0" borderId="15" xfId="0" applyFont="1" applyBorder="1" applyAlignment="1">
      <alignment vertical="top" wrapText="1"/>
    </xf>
    <xf numFmtId="0" fontId="35" fillId="0" borderId="15" xfId="0" applyFont="1" applyBorder="1" applyAlignment="1">
      <alignment horizontal="justify" vertical="top" wrapText="1"/>
    </xf>
    <xf numFmtId="0" fontId="35" fillId="0" borderId="10" xfId="0" applyFont="1" applyFill="1" applyBorder="1" applyAlignment="1">
      <alignment horizontal="left" vertical="top"/>
    </xf>
    <xf numFmtId="0" fontId="35" fillId="0" borderId="10" xfId="0" applyFont="1" applyBorder="1" applyAlignment="1">
      <alignment vertical="justify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vertical="justify"/>
    </xf>
    <xf numFmtId="0" fontId="36" fillId="0" borderId="10" xfId="0" applyFont="1" applyBorder="1" applyAlignment="1">
      <alignment vertical="justify" wrapText="1"/>
    </xf>
    <xf numFmtId="0" fontId="35" fillId="0" borderId="10" xfId="0" applyFont="1" applyBorder="1" applyAlignment="1">
      <alignment vertical="justify" wrapText="1"/>
    </xf>
    <xf numFmtId="2" fontId="35" fillId="0" borderId="10" xfId="0" applyNumberFormat="1" applyFont="1" applyFill="1" applyBorder="1" applyAlignment="1">
      <alignment horizontal="center" vertical="top"/>
    </xf>
    <xf numFmtId="173" fontId="35" fillId="0" borderId="14" xfId="0" applyNumberFormat="1" applyFont="1" applyBorder="1" applyAlignment="1">
      <alignment vertical="top"/>
    </xf>
    <xf numFmtId="0" fontId="35" fillId="0" borderId="14" xfId="0" applyFont="1" applyBorder="1" applyAlignment="1">
      <alignment horizontal="left" vertical="top"/>
    </xf>
    <xf numFmtId="0" fontId="35" fillId="0" borderId="14" xfId="0" applyFont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/>
    </xf>
    <xf numFmtId="0" fontId="35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wrapText="1"/>
    </xf>
    <xf numFmtId="0" fontId="37" fillId="0" borderId="10" xfId="0" applyFont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/>
    </xf>
    <xf numFmtId="2" fontId="36" fillId="0" borderId="11" xfId="0" applyNumberFormat="1" applyFont="1" applyBorder="1" applyAlignment="1">
      <alignment horizontal="center" vertical="justify" wrapText="1"/>
    </xf>
    <xf numFmtId="49" fontId="37" fillId="0" borderId="10" xfId="0" applyNumberFormat="1" applyFont="1" applyBorder="1" applyAlignment="1">
      <alignment horizontal="center"/>
    </xf>
    <xf numFmtId="2" fontId="37" fillId="0" borderId="11" xfId="0" applyNumberFormat="1" applyFont="1" applyBorder="1" applyAlignment="1">
      <alignment horizontal="center" vertical="justify" wrapText="1"/>
    </xf>
    <xf numFmtId="49" fontId="35" fillId="0" borderId="10" xfId="0" applyNumberFormat="1" applyFont="1" applyBorder="1" applyAlignment="1">
      <alignment horizontal="center" vertical="justify"/>
    </xf>
    <xf numFmtId="49" fontId="36" fillId="0" borderId="10" xfId="0" applyNumberFormat="1" applyFont="1" applyBorder="1" applyAlignment="1">
      <alignment horizontal="center" vertical="justify"/>
    </xf>
    <xf numFmtId="49" fontId="36" fillId="0" borderId="10" xfId="0" applyNumberFormat="1" applyFont="1" applyBorder="1" applyAlignment="1">
      <alignment horizontal="left" vertical="top" wrapText="1"/>
    </xf>
    <xf numFmtId="49" fontId="37" fillId="0" borderId="12" xfId="0" applyNumberFormat="1" applyFont="1" applyBorder="1" applyAlignment="1">
      <alignment horizontal="center" vertical="justify" wrapText="1"/>
    </xf>
    <xf numFmtId="49" fontId="37" fillId="0" borderId="10" xfId="0" applyNumberFormat="1" applyFont="1" applyBorder="1" applyAlignment="1">
      <alignment vertical="top" wrapText="1"/>
    </xf>
    <xf numFmtId="0" fontId="35" fillId="0" borderId="12" xfId="0" applyFont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vertical="justify" wrapText="1"/>
    </xf>
    <xf numFmtId="49" fontId="36" fillId="0" borderId="10" xfId="0" applyNumberFormat="1" applyFont="1" applyBorder="1" applyAlignment="1">
      <alignment vertical="top" wrapText="1"/>
    </xf>
    <xf numFmtId="2" fontId="36" fillId="0" borderId="10" xfId="0" applyNumberFormat="1" applyFont="1" applyBorder="1" applyAlignment="1">
      <alignment horizontal="center" vertical="justify" wrapText="1"/>
    </xf>
    <xf numFmtId="49" fontId="36" fillId="0" borderId="11" xfId="0" applyNumberFormat="1" applyFont="1" applyBorder="1" applyAlignment="1">
      <alignment horizontal="left" vertical="top" wrapText="1"/>
    </xf>
    <xf numFmtId="49" fontId="37" fillId="0" borderId="11" xfId="0" applyNumberFormat="1" applyFont="1" applyBorder="1" applyAlignment="1">
      <alignment horizontal="left" vertical="top" wrapText="1"/>
    </xf>
    <xf numFmtId="2" fontId="37" fillId="0" borderId="10" xfId="0" applyNumberFormat="1" applyFont="1" applyBorder="1" applyAlignment="1">
      <alignment horizontal="center" vertical="justify" wrapText="1"/>
    </xf>
    <xf numFmtId="49" fontId="35" fillId="0" borderId="11" xfId="0" applyNumberFormat="1" applyFont="1" applyFill="1" applyBorder="1" applyAlignment="1">
      <alignment horizontal="left" vertical="top" wrapText="1"/>
    </xf>
    <xf numFmtId="2" fontId="35" fillId="0" borderId="10" xfId="0" applyNumberFormat="1" applyFont="1" applyBorder="1" applyAlignment="1">
      <alignment horizontal="center" vertical="justify" wrapText="1"/>
    </xf>
    <xf numFmtId="49" fontId="36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38" fillId="0" borderId="0" xfId="0" applyFont="1" applyAlignment="1">
      <alignment/>
    </xf>
    <xf numFmtId="0" fontId="33" fillId="0" borderId="0" xfId="0" applyFont="1" applyFill="1" applyAlignment="1">
      <alignment horizontal="left" vertical="center"/>
    </xf>
    <xf numFmtId="0" fontId="34" fillId="0" borderId="0" xfId="0" applyFont="1" applyAlignment="1">
      <alignment/>
    </xf>
    <xf numFmtId="0" fontId="33" fillId="0" borderId="0" xfId="54" applyFont="1" applyFill="1" applyAlignment="1">
      <alignment horizontal="left" vertical="center"/>
      <protection/>
    </xf>
    <xf numFmtId="0" fontId="38" fillId="0" borderId="0" xfId="0" applyFont="1" applyAlignment="1">
      <alignment wrapText="1"/>
    </xf>
    <xf numFmtId="0" fontId="36" fillId="0" borderId="0" xfId="0" applyFont="1" applyAlignment="1">
      <alignment horizontal="center" vertical="center" wrapText="1"/>
    </xf>
    <xf numFmtId="49" fontId="35" fillId="0" borderId="10" xfId="0" applyNumberFormat="1" applyFont="1" applyBorder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" xfId="53"/>
    <cellStyle name="Обычный_прогноз на 200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tabSelected="1" view="pageBreakPreview" zoomScale="60" zoomScalePageLayoutView="0" workbookViewId="0" topLeftCell="A1">
      <selection activeCell="E24" sqref="E24"/>
    </sheetView>
  </sheetViews>
  <sheetFormatPr defaultColWidth="9.00390625" defaultRowHeight="12.75"/>
  <cols>
    <col min="1" max="1" width="9.375" style="35" customWidth="1"/>
    <col min="2" max="2" width="37.125" style="35" customWidth="1"/>
    <col min="3" max="3" width="107.125" style="35" customWidth="1"/>
    <col min="4" max="4" width="37.25390625" style="28" customWidth="1"/>
    <col min="5" max="5" width="34.375" style="28" customWidth="1"/>
    <col min="6" max="6" width="28.875" style="28" customWidth="1"/>
    <col min="7" max="16384" width="9.125" style="14" customWidth="1"/>
  </cols>
  <sheetData>
    <row r="1" spans="1:6" ht="20.25">
      <c r="A1" s="26"/>
      <c r="B1" s="26"/>
      <c r="C1" s="26"/>
      <c r="D1" s="27"/>
      <c r="E1" s="27"/>
      <c r="F1" s="27"/>
    </row>
    <row r="2" spans="1:6" ht="20.25">
      <c r="A2" s="26"/>
      <c r="B2" s="26"/>
      <c r="C2" s="26"/>
      <c r="F2" s="29" t="s">
        <v>221</v>
      </c>
    </row>
    <row r="3" spans="1:6" ht="20.25">
      <c r="A3" s="26"/>
      <c r="B3" s="26"/>
      <c r="C3" s="36"/>
      <c r="F3" s="29" t="s">
        <v>226</v>
      </c>
    </row>
    <row r="4" spans="1:6" ht="20.25">
      <c r="A4" s="26"/>
      <c r="B4" s="26"/>
      <c r="C4" s="26"/>
      <c r="F4" s="29" t="s">
        <v>227</v>
      </c>
    </row>
    <row r="5" spans="1:6" ht="20.25">
      <c r="A5" s="26"/>
      <c r="B5" s="26"/>
      <c r="F5" s="29" t="s">
        <v>347</v>
      </c>
    </row>
    <row r="6" spans="1:6" ht="30" customHeight="1">
      <c r="A6" s="26"/>
      <c r="B6" s="26"/>
      <c r="C6" s="26"/>
      <c r="D6" s="30"/>
      <c r="E6" s="30"/>
      <c r="F6" s="30"/>
    </row>
    <row r="7" spans="1:6" s="15" customFormat="1" ht="22.5">
      <c r="A7" s="186" t="s">
        <v>320</v>
      </c>
      <c r="B7" s="186"/>
      <c r="C7" s="186"/>
      <c r="D7" s="186"/>
      <c r="E7" s="31"/>
      <c r="F7" s="31"/>
    </row>
    <row r="8" spans="1:6" s="15" customFormat="1" ht="20.25">
      <c r="A8" s="32"/>
      <c r="B8" s="32"/>
      <c r="C8" s="32"/>
      <c r="D8" s="33"/>
      <c r="E8" s="33"/>
      <c r="F8" s="33"/>
    </row>
    <row r="9" spans="1:6" s="15" customFormat="1" ht="46.5">
      <c r="A9" s="121" t="s">
        <v>106</v>
      </c>
      <c r="B9" s="121"/>
      <c r="C9" s="122" t="s">
        <v>110</v>
      </c>
      <c r="D9" s="123" t="s">
        <v>318</v>
      </c>
      <c r="E9" s="123" t="s">
        <v>223</v>
      </c>
      <c r="F9" s="123" t="s">
        <v>222</v>
      </c>
    </row>
    <row r="10" spans="1:6" s="17" customFormat="1" ht="24.75" customHeight="1">
      <c r="A10" s="124">
        <v>0</v>
      </c>
      <c r="B10" s="125" t="s">
        <v>111</v>
      </c>
      <c r="C10" s="126" t="s">
        <v>112</v>
      </c>
      <c r="D10" s="127">
        <f>D11+D22+D28+D30+D74+D78+D84</f>
        <v>4122800.46</v>
      </c>
      <c r="E10" s="127">
        <f>E11+E22+E28+E30+E74+E78+E84</f>
        <v>4112704.7199999997</v>
      </c>
      <c r="F10" s="127">
        <f>E10/D10*100</f>
        <v>99.75512421476735</v>
      </c>
    </row>
    <row r="11" spans="1:6" s="15" customFormat="1" ht="22.5" customHeight="1">
      <c r="A11" s="124">
        <v>182</v>
      </c>
      <c r="B11" s="125" t="s">
        <v>113</v>
      </c>
      <c r="C11" s="126" t="s">
        <v>114</v>
      </c>
      <c r="D11" s="127">
        <f>D12+D15+D16+D17+D18+D19+D20+D21</f>
        <v>517369.5400000001</v>
      </c>
      <c r="E11" s="127">
        <f>E12+E15+E16+E17+E18+E19+E20+E21</f>
        <v>517369.5400000001</v>
      </c>
      <c r="F11" s="127">
        <f aca="true" t="shared" si="0" ref="F11:F97">E11/D11*100</f>
        <v>100</v>
      </c>
    </row>
    <row r="12" spans="1:6" s="15" customFormat="1" ht="23.25" customHeight="1">
      <c r="A12" s="128">
        <v>182</v>
      </c>
      <c r="B12" s="129" t="s">
        <v>323</v>
      </c>
      <c r="C12" s="88" t="s">
        <v>115</v>
      </c>
      <c r="D12" s="130">
        <v>515624.4</v>
      </c>
      <c r="E12" s="130">
        <v>515624.4</v>
      </c>
      <c r="F12" s="130">
        <f t="shared" si="0"/>
        <v>100</v>
      </c>
    </row>
    <row r="13" spans="1:6" s="15" customFormat="1" ht="28.5" customHeight="1" hidden="1">
      <c r="A13" s="124">
        <v>182</v>
      </c>
      <c r="B13" s="125" t="s">
        <v>116</v>
      </c>
      <c r="C13" s="126" t="s">
        <v>117</v>
      </c>
      <c r="D13" s="127">
        <f>D14</f>
        <v>0</v>
      </c>
      <c r="E13" s="127">
        <f>E14</f>
        <v>0</v>
      </c>
      <c r="F13" s="127" t="e">
        <f t="shared" si="0"/>
        <v>#DIV/0!</v>
      </c>
    </row>
    <row r="14" spans="1:6" s="15" customFormat="1" ht="21.75" customHeight="1" hidden="1">
      <c r="A14" s="128">
        <v>182</v>
      </c>
      <c r="B14" s="129" t="s">
        <v>118</v>
      </c>
      <c r="C14" s="88" t="s">
        <v>119</v>
      </c>
      <c r="D14" s="130">
        <v>0</v>
      </c>
      <c r="E14" s="130">
        <v>0</v>
      </c>
      <c r="F14" s="127" t="e">
        <f t="shared" si="0"/>
        <v>#DIV/0!</v>
      </c>
    </row>
    <row r="15" spans="1:6" s="15" customFormat="1" ht="21.75" customHeight="1">
      <c r="A15" s="128">
        <v>182</v>
      </c>
      <c r="B15" s="129" t="s">
        <v>321</v>
      </c>
      <c r="C15" s="88" t="s">
        <v>115</v>
      </c>
      <c r="D15" s="130">
        <v>1050.15</v>
      </c>
      <c r="E15" s="130">
        <v>1050.15</v>
      </c>
      <c r="F15" s="130">
        <f t="shared" si="0"/>
        <v>100</v>
      </c>
    </row>
    <row r="16" spans="1:6" s="15" customFormat="1" ht="21.75" customHeight="1">
      <c r="A16" s="128">
        <v>182</v>
      </c>
      <c r="B16" s="129" t="s">
        <v>322</v>
      </c>
      <c r="C16" s="88" t="s">
        <v>115</v>
      </c>
      <c r="D16" s="130">
        <v>38.94</v>
      </c>
      <c r="E16" s="130">
        <v>38.94</v>
      </c>
      <c r="F16" s="130">
        <f t="shared" si="0"/>
        <v>100</v>
      </c>
    </row>
    <row r="17" spans="1:6" s="15" customFormat="1" ht="21.75" customHeight="1">
      <c r="A17" s="128">
        <v>182</v>
      </c>
      <c r="B17" s="129" t="s">
        <v>325</v>
      </c>
      <c r="C17" s="88" t="s">
        <v>115</v>
      </c>
      <c r="D17" s="130">
        <v>186.89</v>
      </c>
      <c r="E17" s="130">
        <v>186.89</v>
      </c>
      <c r="F17" s="130">
        <f t="shared" si="0"/>
        <v>100</v>
      </c>
    </row>
    <row r="18" spans="1:6" s="15" customFormat="1" ht="21.75" customHeight="1">
      <c r="A18" s="128">
        <v>182</v>
      </c>
      <c r="B18" s="129" t="s">
        <v>327</v>
      </c>
      <c r="C18" s="88" t="s">
        <v>115</v>
      </c>
      <c r="D18" s="130">
        <v>0.45</v>
      </c>
      <c r="E18" s="130">
        <v>0.45</v>
      </c>
      <c r="F18" s="130">
        <f t="shared" si="0"/>
        <v>100</v>
      </c>
    </row>
    <row r="19" spans="1:6" s="15" customFormat="1" ht="21.75" customHeight="1">
      <c r="A19" s="128">
        <v>182</v>
      </c>
      <c r="B19" s="129" t="s">
        <v>324</v>
      </c>
      <c r="C19" s="88" t="s">
        <v>115</v>
      </c>
      <c r="D19" s="130">
        <v>0.51</v>
      </c>
      <c r="E19" s="130">
        <v>0.51</v>
      </c>
      <c r="F19" s="130">
        <f t="shared" si="0"/>
        <v>100</v>
      </c>
    </row>
    <row r="20" spans="1:6" s="15" customFormat="1" ht="21.75" customHeight="1">
      <c r="A20" s="128">
        <v>182</v>
      </c>
      <c r="B20" s="129" t="s">
        <v>325</v>
      </c>
      <c r="C20" s="88" t="s">
        <v>115</v>
      </c>
      <c r="D20" s="130">
        <v>225</v>
      </c>
      <c r="E20" s="130">
        <v>225</v>
      </c>
      <c r="F20" s="130">
        <f t="shared" si="0"/>
        <v>100</v>
      </c>
    </row>
    <row r="21" spans="1:6" s="15" customFormat="1" ht="21.75" customHeight="1">
      <c r="A21" s="128">
        <v>182</v>
      </c>
      <c r="B21" s="129" t="s">
        <v>326</v>
      </c>
      <c r="C21" s="88" t="s">
        <v>115</v>
      </c>
      <c r="D21" s="130">
        <v>243.2</v>
      </c>
      <c r="E21" s="130">
        <v>243.2</v>
      </c>
      <c r="F21" s="130">
        <f t="shared" si="0"/>
        <v>100</v>
      </c>
    </row>
    <row r="22" spans="1:6" s="15" customFormat="1" ht="49.5" customHeight="1">
      <c r="A22" s="124">
        <v>0</v>
      </c>
      <c r="B22" s="125" t="s">
        <v>229</v>
      </c>
      <c r="C22" s="131" t="s">
        <v>230</v>
      </c>
      <c r="D22" s="127">
        <f>D23</f>
        <v>372686.11</v>
      </c>
      <c r="E22" s="127">
        <f>E23</f>
        <v>362589.89</v>
      </c>
      <c r="F22" s="127">
        <f t="shared" si="0"/>
        <v>97.29095887152866</v>
      </c>
    </row>
    <row r="23" spans="1:6" s="15" customFormat="1" ht="51" customHeight="1">
      <c r="A23" s="128">
        <v>182</v>
      </c>
      <c r="B23" s="129" t="s">
        <v>231</v>
      </c>
      <c r="C23" s="132" t="s">
        <v>232</v>
      </c>
      <c r="D23" s="130">
        <f>D24+D25+D26+D27</f>
        <v>372686.11</v>
      </c>
      <c r="E23" s="130">
        <f>E24+E25+E26+E27</f>
        <v>362589.89</v>
      </c>
      <c r="F23" s="130">
        <f t="shared" si="0"/>
        <v>97.29095887152866</v>
      </c>
    </row>
    <row r="24" spans="1:6" s="15" customFormat="1" ht="99.75" customHeight="1">
      <c r="A24" s="128">
        <v>182</v>
      </c>
      <c r="B24" s="129" t="s">
        <v>233</v>
      </c>
      <c r="C24" s="95" t="s">
        <v>228</v>
      </c>
      <c r="D24" s="130">
        <v>117923.46</v>
      </c>
      <c r="E24" s="130">
        <v>117923.46</v>
      </c>
      <c r="F24" s="130">
        <f t="shared" si="0"/>
        <v>100</v>
      </c>
    </row>
    <row r="25" spans="1:6" s="15" customFormat="1" ht="119.25" customHeight="1">
      <c r="A25" s="128">
        <v>182</v>
      </c>
      <c r="B25" s="129" t="s">
        <v>234</v>
      </c>
      <c r="C25" s="133" t="s">
        <v>235</v>
      </c>
      <c r="D25" s="130">
        <v>3296.53</v>
      </c>
      <c r="E25" s="130">
        <v>3296.53</v>
      </c>
      <c r="F25" s="130">
        <f t="shared" si="0"/>
        <v>100</v>
      </c>
    </row>
    <row r="26" spans="1:6" s="15" customFormat="1" ht="95.25" customHeight="1">
      <c r="A26" s="128">
        <v>182</v>
      </c>
      <c r="B26" s="129" t="s">
        <v>236</v>
      </c>
      <c r="C26" s="133" t="s">
        <v>237</v>
      </c>
      <c r="D26" s="130">
        <v>251466.12</v>
      </c>
      <c r="E26" s="130">
        <v>251466.12</v>
      </c>
      <c r="F26" s="130">
        <f t="shared" si="0"/>
        <v>100</v>
      </c>
    </row>
    <row r="27" spans="1:6" s="15" customFormat="1" ht="97.5" customHeight="1">
      <c r="A27" s="128">
        <v>182</v>
      </c>
      <c r="B27" s="129" t="s">
        <v>238</v>
      </c>
      <c r="C27" s="134" t="s">
        <v>239</v>
      </c>
      <c r="D27" s="130">
        <v>0</v>
      </c>
      <c r="E27" s="130">
        <v>-10096.22</v>
      </c>
      <c r="F27" s="130">
        <v>0</v>
      </c>
    </row>
    <row r="28" spans="1:6" s="15" customFormat="1" ht="21.75" customHeight="1">
      <c r="A28" s="124">
        <v>182</v>
      </c>
      <c r="B28" s="125" t="s">
        <v>240</v>
      </c>
      <c r="C28" s="135" t="s">
        <v>243</v>
      </c>
      <c r="D28" s="127">
        <f>D29</f>
        <v>2307</v>
      </c>
      <c r="E28" s="127">
        <f>E29</f>
        <v>2307</v>
      </c>
      <c r="F28" s="127">
        <f t="shared" si="0"/>
        <v>100</v>
      </c>
    </row>
    <row r="29" spans="1:6" s="15" customFormat="1" ht="21.75" customHeight="1">
      <c r="A29" s="128">
        <v>182</v>
      </c>
      <c r="B29" s="129" t="s">
        <v>241</v>
      </c>
      <c r="C29" s="136" t="s">
        <v>242</v>
      </c>
      <c r="D29" s="130">
        <v>2307</v>
      </c>
      <c r="E29" s="130">
        <v>2307</v>
      </c>
      <c r="F29" s="130">
        <f t="shared" si="0"/>
        <v>100</v>
      </c>
    </row>
    <row r="30" spans="1:6" s="17" customFormat="1" ht="22.5">
      <c r="A30" s="124">
        <v>182</v>
      </c>
      <c r="B30" s="125" t="s">
        <v>120</v>
      </c>
      <c r="C30" s="126" t="s">
        <v>121</v>
      </c>
      <c r="D30" s="127">
        <f>D31+D32+D33+D34+D35+D36+D37+D38</f>
        <v>806531.7</v>
      </c>
      <c r="E30" s="127">
        <f>E31+E32+E33+E34+E35+E36+E37+E38</f>
        <v>806532.1799999999</v>
      </c>
      <c r="F30" s="127">
        <f t="shared" si="0"/>
        <v>100.00005951408977</v>
      </c>
    </row>
    <row r="31" spans="1:6" ht="71.25" customHeight="1">
      <c r="A31" s="137" t="s">
        <v>122</v>
      </c>
      <c r="B31" s="138" t="s">
        <v>329</v>
      </c>
      <c r="C31" s="95" t="s">
        <v>123</v>
      </c>
      <c r="D31" s="130">
        <v>35659.75</v>
      </c>
      <c r="E31" s="130">
        <v>35659.75</v>
      </c>
      <c r="F31" s="130">
        <f t="shared" si="0"/>
        <v>100</v>
      </c>
    </row>
    <row r="32" spans="1:6" ht="71.25" customHeight="1">
      <c r="A32" s="137" t="s">
        <v>122</v>
      </c>
      <c r="B32" s="138" t="s">
        <v>328</v>
      </c>
      <c r="C32" s="95" t="s">
        <v>123</v>
      </c>
      <c r="D32" s="130">
        <v>632.87</v>
      </c>
      <c r="E32" s="130">
        <v>632.87</v>
      </c>
      <c r="F32" s="130">
        <f t="shared" si="0"/>
        <v>100</v>
      </c>
    </row>
    <row r="33" spans="1:6" ht="46.5">
      <c r="A33" s="139" t="s">
        <v>122</v>
      </c>
      <c r="B33" s="138" t="s">
        <v>334</v>
      </c>
      <c r="C33" s="95" t="s">
        <v>246</v>
      </c>
      <c r="D33" s="130">
        <v>290459</v>
      </c>
      <c r="E33" s="130">
        <v>290459</v>
      </c>
      <c r="F33" s="130">
        <f t="shared" si="0"/>
        <v>100</v>
      </c>
    </row>
    <row r="34" spans="1:6" ht="46.5">
      <c r="A34" s="139" t="s">
        <v>122</v>
      </c>
      <c r="B34" s="138" t="s">
        <v>335</v>
      </c>
      <c r="C34" s="95" t="s">
        <v>246</v>
      </c>
      <c r="D34" s="130">
        <v>1405.22</v>
      </c>
      <c r="E34" s="130">
        <v>1405.22</v>
      </c>
      <c r="F34" s="130">
        <f t="shared" si="0"/>
        <v>100</v>
      </c>
    </row>
    <row r="35" spans="1:6" ht="46.5">
      <c r="A35" s="128">
        <v>182</v>
      </c>
      <c r="B35" s="138" t="s">
        <v>336</v>
      </c>
      <c r="C35" s="132" t="s">
        <v>247</v>
      </c>
      <c r="D35" s="130">
        <v>295950.78</v>
      </c>
      <c r="E35" s="130">
        <v>295950.78</v>
      </c>
      <c r="F35" s="130">
        <f t="shared" si="0"/>
        <v>100</v>
      </c>
    </row>
    <row r="36" spans="1:6" ht="46.5">
      <c r="A36" s="128">
        <v>182</v>
      </c>
      <c r="B36" s="138" t="s">
        <v>337</v>
      </c>
      <c r="C36" s="132" t="s">
        <v>247</v>
      </c>
      <c r="D36" s="130">
        <v>32837.84</v>
      </c>
      <c r="E36" s="130">
        <v>32837.84</v>
      </c>
      <c r="F36" s="130">
        <f t="shared" si="0"/>
        <v>100</v>
      </c>
    </row>
    <row r="37" spans="1:6" ht="46.5">
      <c r="A37" s="128">
        <v>182</v>
      </c>
      <c r="B37" s="138" t="s">
        <v>338</v>
      </c>
      <c r="C37" s="132" t="s">
        <v>247</v>
      </c>
      <c r="D37" s="130">
        <v>56.86</v>
      </c>
      <c r="E37" s="130">
        <v>56.86</v>
      </c>
      <c r="F37" s="130">
        <f t="shared" si="0"/>
        <v>100</v>
      </c>
    </row>
    <row r="38" spans="1:6" ht="23.25" customHeight="1">
      <c r="A38" s="128">
        <v>182</v>
      </c>
      <c r="B38" s="129" t="s">
        <v>248</v>
      </c>
      <c r="C38" s="88" t="s">
        <v>107</v>
      </c>
      <c r="D38" s="130">
        <f>D39+D71+D72+D73</f>
        <v>149529.38</v>
      </c>
      <c r="E38" s="130">
        <f>E39+E71+E72+E73</f>
        <v>149529.86000000002</v>
      </c>
      <c r="F38" s="130">
        <f t="shared" si="0"/>
        <v>100.00032100714924</v>
      </c>
    </row>
    <row r="39" spans="1:6" ht="24" customHeight="1">
      <c r="A39" s="137" t="s">
        <v>122</v>
      </c>
      <c r="B39" s="138" t="s">
        <v>330</v>
      </c>
      <c r="C39" s="88" t="s">
        <v>244</v>
      </c>
      <c r="D39" s="130">
        <v>21022</v>
      </c>
      <c r="E39" s="130">
        <v>21022</v>
      </c>
      <c r="F39" s="130">
        <f t="shared" si="0"/>
        <v>100</v>
      </c>
    </row>
    <row r="40" spans="1:6" s="15" customFormat="1" ht="46.5" hidden="1">
      <c r="A40" s="128">
        <v>0</v>
      </c>
      <c r="B40" s="129" t="s">
        <v>124</v>
      </c>
      <c r="C40" s="88" t="s">
        <v>125</v>
      </c>
      <c r="D40" s="130"/>
      <c r="E40" s="130"/>
      <c r="F40" s="130" t="e">
        <f t="shared" si="0"/>
        <v>#DIV/0!</v>
      </c>
    </row>
    <row r="41" spans="1:6" s="15" customFormat="1" ht="69.75" hidden="1">
      <c r="A41" s="128">
        <v>0</v>
      </c>
      <c r="B41" s="129" t="s">
        <v>126</v>
      </c>
      <c r="C41" s="88" t="s">
        <v>127</v>
      </c>
      <c r="D41" s="130"/>
      <c r="E41" s="130"/>
      <c r="F41" s="130" t="e">
        <f t="shared" si="0"/>
        <v>#DIV/0!</v>
      </c>
    </row>
    <row r="42" spans="1:6" s="15" customFormat="1" ht="23.25" hidden="1">
      <c r="A42" s="128">
        <v>0</v>
      </c>
      <c r="B42" s="129" t="s">
        <v>128</v>
      </c>
      <c r="C42" s="88" t="s">
        <v>129</v>
      </c>
      <c r="D42" s="130"/>
      <c r="E42" s="130"/>
      <c r="F42" s="130" t="e">
        <f t="shared" si="0"/>
        <v>#DIV/0!</v>
      </c>
    </row>
    <row r="43" spans="1:6" s="15" customFormat="1" ht="23.25" hidden="1">
      <c r="A43" s="128">
        <v>0</v>
      </c>
      <c r="B43" s="129" t="s">
        <v>130</v>
      </c>
      <c r="C43" s="88" t="s">
        <v>131</v>
      </c>
      <c r="D43" s="130"/>
      <c r="E43" s="130"/>
      <c r="F43" s="130" t="e">
        <f t="shared" si="0"/>
        <v>#DIV/0!</v>
      </c>
    </row>
    <row r="44" spans="1:6" s="15" customFormat="1" ht="23.25" hidden="1">
      <c r="A44" s="128">
        <v>0</v>
      </c>
      <c r="B44" s="129" t="s">
        <v>132</v>
      </c>
      <c r="C44" s="88" t="s">
        <v>133</v>
      </c>
      <c r="D44" s="130"/>
      <c r="E44" s="130"/>
      <c r="F44" s="130" t="e">
        <f t="shared" si="0"/>
        <v>#DIV/0!</v>
      </c>
    </row>
    <row r="45" spans="1:6" s="15" customFormat="1" ht="23.25" hidden="1">
      <c r="A45" s="128">
        <v>0</v>
      </c>
      <c r="B45" s="129" t="s">
        <v>134</v>
      </c>
      <c r="C45" s="88" t="s">
        <v>135</v>
      </c>
      <c r="D45" s="130"/>
      <c r="E45" s="130"/>
      <c r="F45" s="130" t="e">
        <f t="shared" si="0"/>
        <v>#DIV/0!</v>
      </c>
    </row>
    <row r="46" spans="1:6" s="15" customFormat="1" ht="23.25" hidden="1">
      <c r="A46" s="128">
        <v>0</v>
      </c>
      <c r="B46" s="129" t="s">
        <v>136</v>
      </c>
      <c r="C46" s="88" t="s">
        <v>137</v>
      </c>
      <c r="D46" s="130"/>
      <c r="E46" s="130"/>
      <c r="F46" s="130" t="e">
        <f t="shared" si="0"/>
        <v>#DIV/0!</v>
      </c>
    </row>
    <row r="47" spans="1:6" s="15" customFormat="1" ht="23.25" hidden="1">
      <c r="A47" s="128">
        <v>0</v>
      </c>
      <c r="B47" s="129" t="s">
        <v>138</v>
      </c>
      <c r="C47" s="88" t="s">
        <v>139</v>
      </c>
      <c r="D47" s="130"/>
      <c r="E47" s="130"/>
      <c r="F47" s="130" t="e">
        <f t="shared" si="0"/>
        <v>#DIV/0!</v>
      </c>
    </row>
    <row r="48" spans="1:6" s="15" customFormat="1" ht="23.25" hidden="1">
      <c r="A48" s="128">
        <v>0</v>
      </c>
      <c r="B48" s="129" t="s">
        <v>140</v>
      </c>
      <c r="C48" s="88" t="s">
        <v>141</v>
      </c>
      <c r="D48" s="130"/>
      <c r="E48" s="130"/>
      <c r="F48" s="130" t="e">
        <f t="shared" si="0"/>
        <v>#DIV/0!</v>
      </c>
    </row>
    <row r="49" spans="1:6" s="15" customFormat="1" ht="23.25" hidden="1">
      <c r="A49" s="128">
        <v>0</v>
      </c>
      <c r="B49" s="129" t="s">
        <v>142</v>
      </c>
      <c r="C49" s="88" t="s">
        <v>143</v>
      </c>
      <c r="D49" s="130"/>
      <c r="E49" s="130"/>
      <c r="F49" s="130" t="e">
        <f t="shared" si="0"/>
        <v>#DIV/0!</v>
      </c>
    </row>
    <row r="50" spans="1:6" s="15" customFormat="1" ht="23.25" hidden="1">
      <c r="A50" s="128">
        <v>0</v>
      </c>
      <c r="B50" s="129" t="s">
        <v>144</v>
      </c>
      <c r="C50" s="88" t="s">
        <v>145</v>
      </c>
      <c r="D50" s="130"/>
      <c r="E50" s="130"/>
      <c r="F50" s="130" t="e">
        <f t="shared" si="0"/>
        <v>#DIV/0!</v>
      </c>
    </row>
    <row r="51" spans="1:6" s="15" customFormat="1" ht="23.25" hidden="1">
      <c r="A51" s="128">
        <v>0</v>
      </c>
      <c r="B51" s="129" t="s">
        <v>146</v>
      </c>
      <c r="C51" s="88" t="s">
        <v>147</v>
      </c>
      <c r="D51" s="130"/>
      <c r="E51" s="130"/>
      <c r="F51" s="130" t="e">
        <f t="shared" si="0"/>
        <v>#DIV/0!</v>
      </c>
    </row>
    <row r="52" spans="1:6" s="15" customFormat="1" ht="46.5" hidden="1">
      <c r="A52" s="128">
        <v>0</v>
      </c>
      <c r="B52" s="129" t="s">
        <v>148</v>
      </c>
      <c r="C52" s="88" t="s">
        <v>149</v>
      </c>
      <c r="D52" s="130"/>
      <c r="E52" s="130"/>
      <c r="F52" s="130" t="e">
        <f t="shared" si="0"/>
        <v>#DIV/0!</v>
      </c>
    </row>
    <row r="53" spans="1:6" s="15" customFormat="1" ht="23.25" hidden="1">
      <c r="A53" s="128">
        <v>0</v>
      </c>
      <c r="B53" s="129" t="s">
        <v>150</v>
      </c>
      <c r="C53" s="88" t="s">
        <v>151</v>
      </c>
      <c r="D53" s="130"/>
      <c r="E53" s="130"/>
      <c r="F53" s="130" t="e">
        <f t="shared" si="0"/>
        <v>#DIV/0!</v>
      </c>
    </row>
    <row r="54" spans="1:6" s="15" customFormat="1" ht="46.5" hidden="1">
      <c r="A54" s="128">
        <v>0</v>
      </c>
      <c r="B54" s="129" t="s">
        <v>152</v>
      </c>
      <c r="C54" s="88" t="s">
        <v>153</v>
      </c>
      <c r="D54" s="130"/>
      <c r="E54" s="130"/>
      <c r="F54" s="130" t="e">
        <f t="shared" si="0"/>
        <v>#DIV/0!</v>
      </c>
    </row>
    <row r="55" spans="1:6" s="15" customFormat="1" ht="46.5" hidden="1">
      <c r="A55" s="128">
        <v>0</v>
      </c>
      <c r="B55" s="129" t="s">
        <v>154</v>
      </c>
      <c r="C55" s="88" t="s">
        <v>155</v>
      </c>
      <c r="D55" s="130"/>
      <c r="E55" s="130"/>
      <c r="F55" s="130" t="e">
        <f t="shared" si="0"/>
        <v>#DIV/0!</v>
      </c>
    </row>
    <row r="56" spans="1:6" s="15" customFormat="1" ht="46.5" hidden="1">
      <c r="A56" s="128">
        <v>0</v>
      </c>
      <c r="B56" s="129" t="s">
        <v>156</v>
      </c>
      <c r="C56" s="88" t="s">
        <v>157</v>
      </c>
      <c r="D56" s="130"/>
      <c r="E56" s="130"/>
      <c r="F56" s="130" t="e">
        <f t="shared" si="0"/>
        <v>#DIV/0!</v>
      </c>
    </row>
    <row r="57" spans="1:6" s="15" customFormat="1" ht="46.5" hidden="1">
      <c r="A57" s="128">
        <v>0</v>
      </c>
      <c r="B57" s="129" t="s">
        <v>158</v>
      </c>
      <c r="C57" s="88" t="s">
        <v>159</v>
      </c>
      <c r="D57" s="130"/>
      <c r="E57" s="130"/>
      <c r="F57" s="130" t="e">
        <f t="shared" si="0"/>
        <v>#DIV/0!</v>
      </c>
    </row>
    <row r="58" spans="1:6" s="15" customFormat="1" ht="23.25" hidden="1">
      <c r="A58" s="128">
        <v>0</v>
      </c>
      <c r="B58" s="129" t="s">
        <v>160</v>
      </c>
      <c r="C58" s="88" t="s">
        <v>161</v>
      </c>
      <c r="D58" s="130"/>
      <c r="E58" s="130"/>
      <c r="F58" s="130" t="e">
        <f t="shared" si="0"/>
        <v>#DIV/0!</v>
      </c>
    </row>
    <row r="59" spans="1:6" s="15" customFormat="1" ht="46.5" hidden="1">
      <c r="A59" s="128">
        <v>0</v>
      </c>
      <c r="B59" s="129" t="s">
        <v>162</v>
      </c>
      <c r="C59" s="88" t="s">
        <v>163</v>
      </c>
      <c r="D59" s="130"/>
      <c r="E59" s="130"/>
      <c r="F59" s="130" t="e">
        <f t="shared" si="0"/>
        <v>#DIV/0!</v>
      </c>
    </row>
    <row r="60" spans="1:6" s="15" customFormat="1" ht="46.5" hidden="1">
      <c r="A60" s="128">
        <v>0</v>
      </c>
      <c r="B60" s="129" t="s">
        <v>164</v>
      </c>
      <c r="C60" s="88" t="s">
        <v>165</v>
      </c>
      <c r="D60" s="130"/>
      <c r="E60" s="130"/>
      <c r="F60" s="130" t="e">
        <f t="shared" si="0"/>
        <v>#DIV/0!</v>
      </c>
    </row>
    <row r="61" spans="1:6" s="15" customFormat="1" ht="23.25" hidden="1">
      <c r="A61" s="128">
        <v>0</v>
      </c>
      <c r="B61" s="129" t="s">
        <v>166</v>
      </c>
      <c r="C61" s="88" t="s">
        <v>167</v>
      </c>
      <c r="D61" s="130"/>
      <c r="E61" s="130"/>
      <c r="F61" s="130" t="e">
        <f t="shared" si="0"/>
        <v>#DIV/0!</v>
      </c>
    </row>
    <row r="62" spans="1:6" s="15" customFormat="1" ht="23.25" hidden="1">
      <c r="A62" s="128">
        <v>0</v>
      </c>
      <c r="B62" s="129" t="s">
        <v>168</v>
      </c>
      <c r="C62" s="88" t="s">
        <v>169</v>
      </c>
      <c r="D62" s="130"/>
      <c r="E62" s="130"/>
      <c r="F62" s="130" t="e">
        <f t="shared" si="0"/>
        <v>#DIV/0!</v>
      </c>
    </row>
    <row r="63" spans="1:6" s="15" customFormat="1" ht="23.25" hidden="1">
      <c r="A63" s="128">
        <v>0</v>
      </c>
      <c r="B63" s="129" t="s">
        <v>170</v>
      </c>
      <c r="C63" s="88" t="s">
        <v>171</v>
      </c>
      <c r="D63" s="130"/>
      <c r="E63" s="130"/>
      <c r="F63" s="130" t="e">
        <f t="shared" si="0"/>
        <v>#DIV/0!</v>
      </c>
    </row>
    <row r="64" spans="1:6" s="15" customFormat="1" ht="46.5" hidden="1">
      <c r="A64" s="128">
        <v>0</v>
      </c>
      <c r="B64" s="129" t="s">
        <v>172</v>
      </c>
      <c r="C64" s="88" t="s">
        <v>173</v>
      </c>
      <c r="D64" s="130"/>
      <c r="E64" s="130"/>
      <c r="F64" s="130" t="e">
        <f t="shared" si="0"/>
        <v>#DIV/0!</v>
      </c>
    </row>
    <row r="65" spans="1:6" s="15" customFormat="1" ht="116.25" hidden="1">
      <c r="A65" s="128">
        <v>0</v>
      </c>
      <c r="B65" s="129" t="s">
        <v>174</v>
      </c>
      <c r="C65" s="88" t="s">
        <v>175</v>
      </c>
      <c r="D65" s="130"/>
      <c r="E65" s="130"/>
      <c r="F65" s="130" t="e">
        <f t="shared" si="0"/>
        <v>#DIV/0!</v>
      </c>
    </row>
    <row r="66" spans="1:6" s="15" customFormat="1" ht="93" hidden="1">
      <c r="A66" s="128">
        <v>0</v>
      </c>
      <c r="B66" s="129" t="s">
        <v>176</v>
      </c>
      <c r="C66" s="88" t="s">
        <v>177</v>
      </c>
      <c r="D66" s="130"/>
      <c r="E66" s="130"/>
      <c r="F66" s="130" t="e">
        <f t="shared" si="0"/>
        <v>#DIV/0!</v>
      </c>
    </row>
    <row r="67" spans="1:6" s="15" customFormat="1" ht="23.25" hidden="1">
      <c r="A67" s="128">
        <v>0</v>
      </c>
      <c r="B67" s="129" t="s">
        <v>178</v>
      </c>
      <c r="C67" s="88" t="s">
        <v>179</v>
      </c>
      <c r="D67" s="130"/>
      <c r="E67" s="130"/>
      <c r="F67" s="130" t="e">
        <f t="shared" si="0"/>
        <v>#DIV/0!</v>
      </c>
    </row>
    <row r="68" spans="1:6" s="15" customFormat="1" ht="23.25" hidden="1">
      <c r="A68" s="128">
        <v>0</v>
      </c>
      <c r="B68" s="129" t="s">
        <v>180</v>
      </c>
      <c r="C68" s="88" t="s">
        <v>181</v>
      </c>
      <c r="D68" s="130"/>
      <c r="E68" s="130"/>
      <c r="F68" s="130" t="e">
        <f t="shared" si="0"/>
        <v>#DIV/0!</v>
      </c>
    </row>
    <row r="69" spans="1:6" s="15" customFormat="1" ht="45" customHeight="1" hidden="1">
      <c r="A69" s="124">
        <v>182</v>
      </c>
      <c r="B69" s="125" t="s">
        <v>182</v>
      </c>
      <c r="C69" s="126" t="s">
        <v>183</v>
      </c>
      <c r="D69" s="127">
        <f>D70</f>
        <v>0</v>
      </c>
      <c r="E69" s="127">
        <f>E70</f>
        <v>0</v>
      </c>
      <c r="F69" s="130" t="e">
        <f t="shared" si="0"/>
        <v>#DIV/0!</v>
      </c>
    </row>
    <row r="70" spans="1:6" s="15" customFormat="1" ht="32.25" customHeight="1" hidden="1">
      <c r="A70" s="128">
        <v>182</v>
      </c>
      <c r="B70" s="129" t="s">
        <v>184</v>
      </c>
      <c r="C70" s="88" t="s">
        <v>108</v>
      </c>
      <c r="D70" s="130">
        <v>0</v>
      </c>
      <c r="E70" s="130">
        <v>0</v>
      </c>
      <c r="F70" s="130" t="e">
        <f t="shared" si="0"/>
        <v>#DIV/0!</v>
      </c>
    </row>
    <row r="71" spans="1:6" s="15" customFormat="1" ht="32.25" customHeight="1">
      <c r="A71" s="137" t="s">
        <v>122</v>
      </c>
      <c r="B71" s="138" t="s">
        <v>331</v>
      </c>
      <c r="C71" s="88" t="s">
        <v>244</v>
      </c>
      <c r="D71" s="130">
        <v>0</v>
      </c>
      <c r="E71" s="130">
        <v>0.48</v>
      </c>
      <c r="F71" s="130">
        <v>0</v>
      </c>
    </row>
    <row r="72" spans="1:6" s="15" customFormat="1" ht="26.25" customHeight="1">
      <c r="A72" s="137" t="s">
        <v>122</v>
      </c>
      <c r="B72" s="138" t="s">
        <v>332</v>
      </c>
      <c r="C72" s="88" t="s">
        <v>245</v>
      </c>
      <c r="D72" s="130">
        <v>125314.97</v>
      </c>
      <c r="E72" s="130">
        <v>125314.97</v>
      </c>
      <c r="F72" s="130">
        <f t="shared" si="0"/>
        <v>100</v>
      </c>
    </row>
    <row r="73" spans="1:6" s="15" customFormat="1" ht="26.25" customHeight="1">
      <c r="A73" s="137" t="s">
        <v>122</v>
      </c>
      <c r="B73" s="138" t="s">
        <v>333</v>
      </c>
      <c r="C73" s="88" t="s">
        <v>245</v>
      </c>
      <c r="D73" s="130">
        <v>3192.41</v>
      </c>
      <c r="E73" s="130">
        <v>3192.41</v>
      </c>
      <c r="F73" s="130">
        <f t="shared" si="0"/>
        <v>100</v>
      </c>
    </row>
    <row r="74" spans="1:6" s="15" customFormat="1" ht="21.75" customHeight="1">
      <c r="A74" s="124">
        <v>0</v>
      </c>
      <c r="B74" s="125" t="s">
        <v>249</v>
      </c>
      <c r="C74" s="126" t="s">
        <v>250</v>
      </c>
      <c r="D74" s="127">
        <f>D75</f>
        <v>350</v>
      </c>
      <c r="E74" s="127">
        <f>E75</f>
        <v>350</v>
      </c>
      <c r="F74" s="127">
        <f t="shared" si="0"/>
        <v>100</v>
      </c>
    </row>
    <row r="75" spans="1:6" s="15" customFormat="1" ht="77.25" customHeight="1">
      <c r="A75" s="128">
        <v>937</v>
      </c>
      <c r="B75" s="129" t="s">
        <v>251</v>
      </c>
      <c r="C75" s="136" t="s">
        <v>252</v>
      </c>
      <c r="D75" s="130">
        <f>D76+D77</f>
        <v>350</v>
      </c>
      <c r="E75" s="130">
        <f>E76+E77</f>
        <v>350</v>
      </c>
      <c r="F75" s="130">
        <f t="shared" si="0"/>
        <v>100</v>
      </c>
    </row>
    <row r="76" spans="1:6" s="15" customFormat="1" ht="97.5" customHeight="1">
      <c r="A76" s="128">
        <v>937</v>
      </c>
      <c r="B76" s="129" t="s">
        <v>253</v>
      </c>
      <c r="C76" s="136" t="s">
        <v>254</v>
      </c>
      <c r="D76" s="130">
        <v>0</v>
      </c>
      <c r="E76" s="130">
        <v>0</v>
      </c>
      <c r="F76" s="130">
        <v>0</v>
      </c>
    </row>
    <row r="77" spans="1:6" s="15" customFormat="1" ht="99" customHeight="1">
      <c r="A77" s="128">
        <v>937</v>
      </c>
      <c r="B77" s="129" t="s">
        <v>255</v>
      </c>
      <c r="C77" s="136" t="s">
        <v>254</v>
      </c>
      <c r="D77" s="130">
        <v>350</v>
      </c>
      <c r="E77" s="130">
        <v>350</v>
      </c>
      <c r="F77" s="130">
        <f t="shared" si="0"/>
        <v>100</v>
      </c>
    </row>
    <row r="78" spans="1:6" s="17" customFormat="1" ht="43.5" customHeight="1">
      <c r="A78" s="124">
        <v>937</v>
      </c>
      <c r="B78" s="125" t="s">
        <v>185</v>
      </c>
      <c r="C78" s="126" t="s">
        <v>186</v>
      </c>
      <c r="D78" s="127">
        <f>D79</f>
        <v>96597.26999999999</v>
      </c>
      <c r="E78" s="127">
        <f>E79</f>
        <v>96597.26999999999</v>
      </c>
      <c r="F78" s="127">
        <f t="shared" si="0"/>
        <v>100</v>
      </c>
    </row>
    <row r="79" spans="1:6" s="15" customFormat="1" ht="49.5" customHeight="1">
      <c r="A79" s="128">
        <v>937</v>
      </c>
      <c r="B79" s="140" t="s">
        <v>256</v>
      </c>
      <c r="C79" s="141" t="s">
        <v>257</v>
      </c>
      <c r="D79" s="130">
        <f>D80+D81+D82+D83</f>
        <v>96597.26999999999</v>
      </c>
      <c r="E79" s="130">
        <f>E80+E81+E82+E83</f>
        <v>96597.26999999999</v>
      </c>
      <c r="F79" s="130">
        <f t="shared" si="0"/>
        <v>100</v>
      </c>
    </row>
    <row r="80" spans="1:6" s="15" customFormat="1" ht="45" customHeight="1">
      <c r="A80" s="128">
        <v>937</v>
      </c>
      <c r="B80" s="95" t="s">
        <v>187</v>
      </c>
      <c r="C80" s="132" t="s">
        <v>258</v>
      </c>
      <c r="D80" s="130">
        <v>12500</v>
      </c>
      <c r="E80" s="130">
        <v>12500</v>
      </c>
      <c r="F80" s="130">
        <f t="shared" si="0"/>
        <v>100</v>
      </c>
    </row>
    <row r="81" spans="1:6" s="15" customFormat="1" ht="48.75" customHeight="1">
      <c r="A81" s="128">
        <v>937</v>
      </c>
      <c r="B81" s="95" t="s">
        <v>259</v>
      </c>
      <c r="C81" s="132" t="s">
        <v>258</v>
      </c>
      <c r="D81" s="130">
        <v>48020</v>
      </c>
      <c r="E81" s="130">
        <v>48020</v>
      </c>
      <c r="F81" s="130">
        <f t="shared" si="0"/>
        <v>100</v>
      </c>
    </row>
    <row r="82" spans="1:6" s="15" customFormat="1" ht="51" customHeight="1">
      <c r="A82" s="128">
        <v>937</v>
      </c>
      <c r="B82" s="95" t="s">
        <v>260</v>
      </c>
      <c r="C82" s="132" t="s">
        <v>258</v>
      </c>
      <c r="D82" s="130">
        <v>1010</v>
      </c>
      <c r="E82" s="130">
        <v>1010</v>
      </c>
      <c r="F82" s="130">
        <f t="shared" si="0"/>
        <v>100</v>
      </c>
    </row>
    <row r="83" spans="1:6" s="15" customFormat="1" ht="26.25" customHeight="1">
      <c r="A83" s="128">
        <v>937</v>
      </c>
      <c r="B83" s="95" t="s">
        <v>263</v>
      </c>
      <c r="C83" s="142" t="s">
        <v>264</v>
      </c>
      <c r="D83" s="130">
        <v>35067.27</v>
      </c>
      <c r="E83" s="130">
        <v>35067.27</v>
      </c>
      <c r="F83" s="130">
        <f t="shared" si="0"/>
        <v>100</v>
      </c>
    </row>
    <row r="84" spans="1:6" s="15" customFormat="1" ht="26.25" customHeight="1">
      <c r="A84" s="124">
        <v>937</v>
      </c>
      <c r="B84" s="125" t="s">
        <v>190</v>
      </c>
      <c r="C84" s="126" t="s">
        <v>191</v>
      </c>
      <c r="D84" s="127">
        <f>D85</f>
        <v>2326958.84</v>
      </c>
      <c r="E84" s="127">
        <f>E85</f>
        <v>2326958.84</v>
      </c>
      <c r="F84" s="127">
        <f t="shared" si="0"/>
        <v>100</v>
      </c>
    </row>
    <row r="85" spans="1:6" s="15" customFormat="1" ht="26.25" customHeight="1">
      <c r="A85" s="128">
        <v>937</v>
      </c>
      <c r="B85" s="143" t="s">
        <v>217</v>
      </c>
      <c r="C85" s="88" t="s">
        <v>218</v>
      </c>
      <c r="D85" s="130">
        <v>2326958.84</v>
      </c>
      <c r="E85" s="130">
        <v>2326958.84</v>
      </c>
      <c r="F85" s="130">
        <f t="shared" si="0"/>
        <v>100</v>
      </c>
    </row>
    <row r="86" spans="1:6" s="15" customFormat="1" ht="47.25" customHeight="1" hidden="1">
      <c r="A86" s="144">
        <v>936</v>
      </c>
      <c r="B86" s="144" t="s">
        <v>188</v>
      </c>
      <c r="C86" s="145" t="s">
        <v>189</v>
      </c>
      <c r="D86" s="58">
        <v>0</v>
      </c>
      <c r="E86" s="58">
        <v>0</v>
      </c>
      <c r="F86" s="127" t="e">
        <f t="shared" si="0"/>
        <v>#DIV/0!</v>
      </c>
    </row>
    <row r="87" spans="1:6" s="15" customFormat="1" ht="19.5" customHeight="1" hidden="1">
      <c r="A87" s="146">
        <v>936</v>
      </c>
      <c r="B87" s="146" t="s">
        <v>190</v>
      </c>
      <c r="C87" s="147" t="s">
        <v>191</v>
      </c>
      <c r="D87" s="120">
        <v>0</v>
      </c>
      <c r="E87" s="120">
        <v>0</v>
      </c>
      <c r="F87" s="127" t="e">
        <f t="shared" si="0"/>
        <v>#DIV/0!</v>
      </c>
    </row>
    <row r="88" spans="1:6" s="15" customFormat="1" ht="18.75" customHeight="1" hidden="1">
      <c r="A88" s="144">
        <v>936</v>
      </c>
      <c r="B88" s="144" t="s">
        <v>192</v>
      </c>
      <c r="C88" s="148" t="s">
        <v>109</v>
      </c>
      <c r="D88" s="58"/>
      <c r="E88" s="58"/>
      <c r="F88" s="127" t="e">
        <f t="shared" si="0"/>
        <v>#DIV/0!</v>
      </c>
    </row>
    <row r="89" spans="1:6" s="15" customFormat="1" ht="57" customHeight="1" hidden="1">
      <c r="A89" s="146">
        <v>936</v>
      </c>
      <c r="B89" s="146" t="s">
        <v>193</v>
      </c>
      <c r="C89" s="147" t="s">
        <v>194</v>
      </c>
      <c r="D89" s="120">
        <v>0</v>
      </c>
      <c r="E89" s="120">
        <v>0</v>
      </c>
      <c r="F89" s="127" t="e">
        <f t="shared" si="0"/>
        <v>#DIV/0!</v>
      </c>
    </row>
    <row r="90" spans="1:6" s="15" customFormat="1" ht="45" customHeight="1" hidden="1">
      <c r="A90" s="144">
        <v>936</v>
      </c>
      <c r="B90" s="144" t="s">
        <v>195</v>
      </c>
      <c r="C90" s="148" t="s">
        <v>196</v>
      </c>
      <c r="D90" s="58"/>
      <c r="E90" s="58"/>
      <c r="F90" s="127" t="e">
        <f t="shared" si="0"/>
        <v>#DIV/0!</v>
      </c>
    </row>
    <row r="91" spans="1:6" s="17" customFormat="1" ht="24" customHeight="1">
      <c r="A91" s="124">
        <v>937</v>
      </c>
      <c r="B91" s="125" t="s">
        <v>197</v>
      </c>
      <c r="C91" s="126" t="s">
        <v>198</v>
      </c>
      <c r="D91" s="127">
        <f>D92</f>
        <v>2344093</v>
      </c>
      <c r="E91" s="127">
        <f>E92</f>
        <v>2200547</v>
      </c>
      <c r="F91" s="127">
        <f t="shared" si="0"/>
        <v>93.87626685460006</v>
      </c>
    </row>
    <row r="92" spans="1:6" s="17" customFormat="1" ht="51" customHeight="1">
      <c r="A92" s="124">
        <v>937</v>
      </c>
      <c r="B92" s="125" t="s">
        <v>199</v>
      </c>
      <c r="C92" s="126" t="s">
        <v>200</v>
      </c>
      <c r="D92" s="127">
        <f>D93+D94+D97+D98+D99+D100</f>
        <v>2344093</v>
      </c>
      <c r="E92" s="127">
        <f>E93+E94+E97+E98+E99+E100</f>
        <v>2200547</v>
      </c>
      <c r="F92" s="127">
        <f t="shared" si="0"/>
        <v>93.87626685460006</v>
      </c>
    </row>
    <row r="93" spans="1:6" s="2" customFormat="1" ht="48" customHeight="1">
      <c r="A93" s="128">
        <v>937</v>
      </c>
      <c r="B93" s="129" t="s">
        <v>201</v>
      </c>
      <c r="C93" s="88" t="s">
        <v>202</v>
      </c>
      <c r="D93" s="149">
        <v>230800</v>
      </c>
      <c r="E93" s="149">
        <v>230800</v>
      </c>
      <c r="F93" s="130">
        <f t="shared" si="0"/>
        <v>100</v>
      </c>
    </row>
    <row r="94" spans="1:6" s="2" customFormat="1" ht="46.5">
      <c r="A94" s="128">
        <v>937</v>
      </c>
      <c r="B94" s="129" t="s">
        <v>201</v>
      </c>
      <c r="C94" s="88" t="s">
        <v>203</v>
      </c>
      <c r="D94" s="149">
        <v>1730393</v>
      </c>
      <c r="E94" s="149">
        <v>1730393</v>
      </c>
      <c r="F94" s="130">
        <f t="shared" si="0"/>
        <v>100</v>
      </c>
    </row>
    <row r="95" spans="1:6" s="2" customFormat="1" ht="46.5" hidden="1">
      <c r="A95" s="128">
        <v>936</v>
      </c>
      <c r="B95" s="129" t="s">
        <v>204</v>
      </c>
      <c r="C95" s="88" t="s">
        <v>205</v>
      </c>
      <c r="D95" s="149">
        <v>0</v>
      </c>
      <c r="E95" s="149">
        <v>0</v>
      </c>
      <c r="F95" s="130" t="e">
        <f t="shared" si="0"/>
        <v>#DIV/0!</v>
      </c>
    </row>
    <row r="96" spans="1:6" s="2" customFormat="1" ht="69.75" hidden="1">
      <c r="A96" s="128">
        <v>936</v>
      </c>
      <c r="B96" s="129" t="s">
        <v>206</v>
      </c>
      <c r="C96" s="88" t="s">
        <v>207</v>
      </c>
      <c r="D96" s="149">
        <v>0</v>
      </c>
      <c r="E96" s="149">
        <v>0</v>
      </c>
      <c r="F96" s="130" t="e">
        <f t="shared" si="0"/>
        <v>#DIV/0!</v>
      </c>
    </row>
    <row r="97" spans="1:6" s="2" customFormat="1" ht="45.75" customHeight="1">
      <c r="A97" s="150">
        <v>937</v>
      </c>
      <c r="B97" s="151" t="s">
        <v>261</v>
      </c>
      <c r="C97" s="152" t="s">
        <v>262</v>
      </c>
      <c r="D97" s="149">
        <v>85800</v>
      </c>
      <c r="E97" s="149">
        <v>85800</v>
      </c>
      <c r="F97" s="130">
        <f t="shared" si="0"/>
        <v>100</v>
      </c>
    </row>
    <row r="98" spans="1:6" s="2" customFormat="1" ht="48" customHeight="1">
      <c r="A98" s="128">
        <v>937</v>
      </c>
      <c r="B98" s="129" t="s">
        <v>208</v>
      </c>
      <c r="C98" s="88" t="s">
        <v>209</v>
      </c>
      <c r="D98" s="149">
        <v>91100</v>
      </c>
      <c r="E98" s="149">
        <v>91100</v>
      </c>
      <c r="F98" s="130">
        <f aca="true" t="shared" si="1" ref="F98:F104">E98/D98*100</f>
        <v>100</v>
      </c>
    </row>
    <row r="99" spans="1:6" s="2" customFormat="1" ht="96" customHeight="1">
      <c r="A99" s="128">
        <v>937</v>
      </c>
      <c r="B99" s="153" t="s">
        <v>210</v>
      </c>
      <c r="C99" s="88" t="s">
        <v>211</v>
      </c>
      <c r="D99" s="149">
        <v>206000</v>
      </c>
      <c r="E99" s="149">
        <v>206000</v>
      </c>
      <c r="F99" s="130">
        <f t="shared" si="1"/>
        <v>100</v>
      </c>
    </row>
    <row r="100" spans="1:6" s="2" customFormat="1" ht="48" customHeight="1">
      <c r="A100" s="128">
        <v>937</v>
      </c>
      <c r="B100" s="129" t="s">
        <v>265</v>
      </c>
      <c r="C100" s="88" t="s">
        <v>266</v>
      </c>
      <c r="D100" s="149">
        <v>0</v>
      </c>
      <c r="E100" s="149">
        <v>-143546</v>
      </c>
      <c r="F100" s="130">
        <v>0</v>
      </c>
    </row>
    <row r="101" spans="1:6" s="2" customFormat="1" ht="93" hidden="1">
      <c r="A101" s="128">
        <v>936</v>
      </c>
      <c r="B101" s="153" t="s">
        <v>210</v>
      </c>
      <c r="C101" s="154" t="s">
        <v>211</v>
      </c>
      <c r="D101" s="130">
        <v>0</v>
      </c>
      <c r="E101" s="130">
        <v>0</v>
      </c>
      <c r="F101" s="130" t="e">
        <f t="shared" si="1"/>
        <v>#DIV/0!</v>
      </c>
    </row>
    <row r="102" spans="1:6" s="2" customFormat="1" ht="45.75" customHeight="1" hidden="1">
      <c r="A102" s="128">
        <v>936</v>
      </c>
      <c r="B102" s="153" t="s">
        <v>212</v>
      </c>
      <c r="C102" s="154" t="s">
        <v>213</v>
      </c>
      <c r="D102" s="130">
        <v>0</v>
      </c>
      <c r="E102" s="130">
        <v>0</v>
      </c>
      <c r="F102" s="130" t="e">
        <f t="shared" si="1"/>
        <v>#DIV/0!</v>
      </c>
    </row>
    <row r="103" spans="1:6" s="2" customFormat="1" ht="46.5" hidden="1">
      <c r="A103" s="128">
        <v>936</v>
      </c>
      <c r="B103" s="153" t="s">
        <v>214</v>
      </c>
      <c r="C103" s="154" t="s">
        <v>215</v>
      </c>
      <c r="D103" s="130">
        <v>0</v>
      </c>
      <c r="E103" s="130">
        <v>0</v>
      </c>
      <c r="F103" s="130" t="e">
        <f t="shared" si="1"/>
        <v>#DIV/0!</v>
      </c>
    </row>
    <row r="104" spans="1:6" s="15" customFormat="1" ht="23.25">
      <c r="A104" s="128"/>
      <c r="B104" s="129"/>
      <c r="C104" s="126" t="s">
        <v>216</v>
      </c>
      <c r="D104" s="127">
        <f>D91+D10</f>
        <v>6466893.46</v>
      </c>
      <c r="E104" s="127">
        <f>E91+E10</f>
        <v>6313251.72</v>
      </c>
      <c r="F104" s="127">
        <f t="shared" si="1"/>
        <v>97.62418012682089</v>
      </c>
    </row>
    <row r="105" spans="1:6" ht="20.25">
      <c r="A105" s="26"/>
      <c r="B105" s="26"/>
      <c r="C105" s="26"/>
      <c r="D105" s="27"/>
      <c r="E105" s="27"/>
      <c r="F105" s="27"/>
    </row>
    <row r="106" spans="1:6" ht="20.25">
      <c r="A106" s="26"/>
      <c r="B106" s="26"/>
      <c r="C106" s="26"/>
      <c r="D106" s="27"/>
      <c r="E106" s="27"/>
      <c r="F106" s="27"/>
    </row>
    <row r="107" spans="1:6" ht="20.25">
      <c r="A107" s="26"/>
      <c r="B107" s="26"/>
      <c r="C107" s="26"/>
      <c r="D107" s="27"/>
      <c r="E107" s="27"/>
      <c r="F107" s="27"/>
    </row>
    <row r="108" spans="1:6" ht="20.25">
      <c r="A108" s="26"/>
      <c r="B108" s="26"/>
      <c r="C108" s="34"/>
      <c r="D108" s="27"/>
      <c r="E108" s="27"/>
      <c r="F108" s="27"/>
    </row>
    <row r="109" spans="1:6" ht="20.25">
      <c r="A109" s="26"/>
      <c r="B109" s="26"/>
      <c r="C109" s="26"/>
      <c r="D109" s="27"/>
      <c r="E109" s="27"/>
      <c r="F109" s="27"/>
    </row>
    <row r="110" spans="1:6" ht="20.25">
      <c r="A110" s="26"/>
      <c r="B110" s="26"/>
      <c r="C110" s="26"/>
      <c r="D110" s="27"/>
      <c r="E110" s="27"/>
      <c r="F110" s="27"/>
    </row>
    <row r="111" spans="1:6" ht="20.25">
      <c r="A111" s="26"/>
      <c r="B111" s="26"/>
      <c r="C111" s="34"/>
      <c r="D111" s="27"/>
      <c r="E111" s="27"/>
      <c r="F111" s="27"/>
    </row>
    <row r="112" spans="1:6" ht="20.25">
      <c r="A112" s="26"/>
      <c r="B112" s="26"/>
      <c r="C112" s="26"/>
      <c r="D112" s="27"/>
      <c r="E112" s="27"/>
      <c r="F112" s="27"/>
    </row>
    <row r="113" spans="1:6" ht="20.25">
      <c r="A113" s="26"/>
      <c r="B113" s="26"/>
      <c r="C113" s="26"/>
      <c r="D113" s="27"/>
      <c r="E113" s="27"/>
      <c r="F113" s="27"/>
    </row>
    <row r="114" spans="1:6" ht="20.25">
      <c r="A114" s="26"/>
      <c r="B114" s="26"/>
      <c r="C114" s="26"/>
      <c r="D114" s="27"/>
      <c r="E114" s="27"/>
      <c r="F114" s="27"/>
    </row>
    <row r="115" spans="1:6" ht="20.25">
      <c r="A115" s="26"/>
      <c r="B115" s="26"/>
      <c r="C115" s="26"/>
      <c r="D115" s="27"/>
      <c r="E115" s="27"/>
      <c r="F115" s="27"/>
    </row>
    <row r="116" spans="1:6" ht="20.25">
      <c r="A116" s="26"/>
      <c r="B116" s="26"/>
      <c r="C116" s="26"/>
      <c r="D116" s="27"/>
      <c r="E116" s="27"/>
      <c r="F116" s="27"/>
    </row>
    <row r="117" spans="1:6" ht="20.25">
      <c r="A117" s="26"/>
      <c r="B117" s="26"/>
      <c r="C117" s="26"/>
      <c r="D117" s="27"/>
      <c r="E117" s="27"/>
      <c r="F117" s="27"/>
    </row>
    <row r="118" spans="1:6" ht="20.25">
      <c r="A118" s="26"/>
      <c r="B118" s="26"/>
      <c r="C118" s="26"/>
      <c r="D118" s="27"/>
      <c r="E118" s="27"/>
      <c r="F118" s="27"/>
    </row>
    <row r="119" spans="1:6" ht="20.25">
      <c r="A119" s="26"/>
      <c r="B119" s="26"/>
      <c r="C119" s="26"/>
      <c r="D119" s="27"/>
      <c r="E119" s="27"/>
      <c r="F119" s="27"/>
    </row>
    <row r="120" spans="1:6" ht="20.25">
      <c r="A120" s="26"/>
      <c r="B120" s="26"/>
      <c r="C120" s="26"/>
      <c r="D120" s="27"/>
      <c r="E120" s="27"/>
      <c r="F120" s="27"/>
    </row>
    <row r="121" spans="1:6" ht="20.25">
      <c r="A121" s="26"/>
      <c r="B121" s="26"/>
      <c r="C121" s="26"/>
      <c r="D121" s="27"/>
      <c r="E121" s="27"/>
      <c r="F121" s="27"/>
    </row>
    <row r="122" spans="1:6" ht="20.25">
      <c r="A122" s="26"/>
      <c r="B122" s="26"/>
      <c r="C122" s="26"/>
      <c r="D122" s="27"/>
      <c r="E122" s="27"/>
      <c r="F122" s="27"/>
    </row>
    <row r="123" spans="1:6" ht="20.25">
      <c r="A123" s="26"/>
      <c r="B123" s="26"/>
      <c r="C123" s="26"/>
      <c r="D123" s="27"/>
      <c r="E123" s="27"/>
      <c r="F123" s="27"/>
    </row>
    <row r="124" spans="1:6" ht="20.25">
      <c r="A124" s="26"/>
      <c r="B124" s="26"/>
      <c r="C124" s="26"/>
      <c r="D124" s="27"/>
      <c r="E124" s="27"/>
      <c r="F124" s="27"/>
    </row>
    <row r="125" spans="1:6" ht="20.25">
      <c r="A125" s="26"/>
      <c r="B125" s="26"/>
      <c r="C125" s="26"/>
      <c r="D125" s="27"/>
      <c r="E125" s="27"/>
      <c r="F125" s="27"/>
    </row>
    <row r="126" spans="1:6" ht="20.25">
      <c r="A126" s="26"/>
      <c r="B126" s="26"/>
      <c r="C126" s="26"/>
      <c r="D126" s="27"/>
      <c r="E126" s="27"/>
      <c r="F126" s="27"/>
    </row>
    <row r="127" spans="1:6" ht="20.25">
      <c r="A127" s="26"/>
      <c r="B127" s="26"/>
      <c r="C127" s="26"/>
      <c r="D127" s="27"/>
      <c r="E127" s="27"/>
      <c r="F127" s="27"/>
    </row>
    <row r="128" spans="1:6" ht="20.25">
      <c r="A128" s="26"/>
      <c r="B128" s="26"/>
      <c r="C128" s="26"/>
      <c r="D128" s="27"/>
      <c r="E128" s="27"/>
      <c r="F128" s="27"/>
    </row>
    <row r="129" spans="1:6" ht="20.25">
      <c r="A129" s="26"/>
      <c r="B129" s="26"/>
      <c r="C129" s="26"/>
      <c r="D129" s="27"/>
      <c r="E129" s="27"/>
      <c r="F129" s="27"/>
    </row>
    <row r="130" spans="1:6" ht="20.25">
      <c r="A130" s="26"/>
      <c r="B130" s="26"/>
      <c r="C130" s="26"/>
      <c r="D130" s="27"/>
      <c r="E130" s="27"/>
      <c r="F130" s="27"/>
    </row>
    <row r="131" spans="1:6" ht="20.25">
      <c r="A131" s="26"/>
      <c r="B131" s="26"/>
      <c r="C131" s="26"/>
      <c r="D131" s="27"/>
      <c r="E131" s="27"/>
      <c r="F131" s="27"/>
    </row>
    <row r="132" spans="1:6" ht="20.25">
      <c r="A132" s="26"/>
      <c r="B132" s="26"/>
      <c r="C132" s="26"/>
      <c r="D132" s="27"/>
      <c r="E132" s="27"/>
      <c r="F132" s="27"/>
    </row>
    <row r="133" spans="1:6" ht="20.25">
      <c r="A133" s="26"/>
      <c r="B133" s="26"/>
      <c r="C133" s="26"/>
      <c r="D133" s="27"/>
      <c r="E133" s="27"/>
      <c r="F133" s="27"/>
    </row>
    <row r="134" spans="1:6" ht="20.25">
      <c r="A134" s="26"/>
      <c r="B134" s="26"/>
      <c r="C134" s="26"/>
      <c r="D134" s="27"/>
      <c r="E134" s="27"/>
      <c r="F134" s="27"/>
    </row>
    <row r="135" spans="1:6" ht="20.25">
      <c r="A135" s="26"/>
      <c r="B135" s="26"/>
      <c r="C135" s="26"/>
      <c r="D135" s="27"/>
      <c r="E135" s="27"/>
      <c r="F135" s="27"/>
    </row>
    <row r="136" spans="1:6" ht="20.25">
      <c r="A136" s="26"/>
      <c r="B136" s="26"/>
      <c r="C136" s="26"/>
      <c r="D136" s="27"/>
      <c r="E136" s="27"/>
      <c r="F136" s="27"/>
    </row>
    <row r="137" spans="1:6" ht="20.25">
      <c r="A137" s="26"/>
      <c r="B137" s="26"/>
      <c r="C137" s="26"/>
      <c r="D137" s="27"/>
      <c r="E137" s="27"/>
      <c r="F137" s="27"/>
    </row>
    <row r="138" spans="1:6" ht="20.25">
      <c r="A138" s="26"/>
      <c r="B138" s="26"/>
      <c r="C138" s="26"/>
      <c r="D138" s="27"/>
      <c r="E138" s="27"/>
      <c r="F138" s="27"/>
    </row>
    <row r="139" spans="1:6" ht="20.25">
      <c r="A139" s="26"/>
      <c r="B139" s="26"/>
      <c r="C139" s="26"/>
      <c r="D139" s="27"/>
      <c r="E139" s="27"/>
      <c r="F139" s="27"/>
    </row>
    <row r="140" spans="1:6" ht="20.25">
      <c r="A140" s="26"/>
      <c r="B140" s="26"/>
      <c r="C140" s="26"/>
      <c r="D140" s="27"/>
      <c r="E140" s="27"/>
      <c r="F140" s="27"/>
    </row>
    <row r="141" spans="1:6" ht="20.25">
      <c r="A141" s="26"/>
      <c r="B141" s="26"/>
      <c r="C141" s="26"/>
      <c r="D141" s="27"/>
      <c r="E141" s="27"/>
      <c r="F141" s="27"/>
    </row>
    <row r="142" spans="1:6" ht="20.25">
      <c r="A142" s="26"/>
      <c r="B142" s="26"/>
      <c r="C142" s="26"/>
      <c r="D142" s="27"/>
      <c r="E142" s="27"/>
      <c r="F142" s="27"/>
    </row>
    <row r="143" spans="1:6" ht="20.25">
      <c r="A143" s="26"/>
      <c r="B143" s="26"/>
      <c r="C143" s="26"/>
      <c r="D143" s="27"/>
      <c r="E143" s="27"/>
      <c r="F143" s="27"/>
    </row>
    <row r="144" spans="1:6" ht="20.25">
      <c r="A144" s="26"/>
      <c r="B144" s="26"/>
      <c r="C144" s="26"/>
      <c r="D144" s="27"/>
      <c r="E144" s="27"/>
      <c r="F144" s="27"/>
    </row>
    <row r="145" spans="1:6" ht="20.25">
      <c r="A145" s="26"/>
      <c r="B145" s="26"/>
      <c r="C145" s="26"/>
      <c r="D145" s="27"/>
      <c r="E145" s="27"/>
      <c r="F145" s="27"/>
    </row>
    <row r="146" spans="1:6" ht="20.25">
      <c r="A146" s="26"/>
      <c r="B146" s="26"/>
      <c r="C146" s="26"/>
      <c r="D146" s="27"/>
      <c r="E146" s="27"/>
      <c r="F146" s="27"/>
    </row>
    <row r="147" spans="1:6" ht="20.25">
      <c r="A147" s="26"/>
      <c r="B147" s="26"/>
      <c r="C147" s="26"/>
      <c r="D147" s="27"/>
      <c r="E147" s="27"/>
      <c r="F147" s="27"/>
    </row>
    <row r="148" spans="1:6" ht="20.25">
      <c r="A148" s="26"/>
      <c r="B148" s="26"/>
      <c r="C148" s="26"/>
      <c r="D148" s="27"/>
      <c r="E148" s="27"/>
      <c r="F148" s="27"/>
    </row>
    <row r="149" spans="1:6" ht="20.25">
      <c r="A149" s="26"/>
      <c r="B149" s="26"/>
      <c r="C149" s="26"/>
      <c r="D149" s="27"/>
      <c r="E149" s="27"/>
      <c r="F149" s="27"/>
    </row>
    <row r="150" spans="1:6" ht="20.25">
      <c r="A150" s="26"/>
      <c r="B150" s="26"/>
      <c r="C150" s="26"/>
      <c r="D150" s="27"/>
      <c r="E150" s="27"/>
      <c r="F150" s="27"/>
    </row>
    <row r="151" spans="1:6" ht="20.25">
      <c r="A151" s="26"/>
      <c r="B151" s="26"/>
      <c r="C151" s="26"/>
      <c r="D151" s="27"/>
      <c r="E151" s="27"/>
      <c r="F151" s="27"/>
    </row>
    <row r="152" spans="1:6" ht="20.25">
      <c r="A152" s="26"/>
      <c r="B152" s="26"/>
      <c r="C152" s="26"/>
      <c r="D152" s="27"/>
      <c r="E152" s="27"/>
      <c r="F152" s="27"/>
    </row>
    <row r="153" spans="1:6" ht="20.25">
      <c r="A153" s="26"/>
      <c r="B153" s="26"/>
      <c r="C153" s="26"/>
      <c r="D153" s="27"/>
      <c r="E153" s="27"/>
      <c r="F153" s="27"/>
    </row>
    <row r="154" spans="1:6" ht="20.25">
      <c r="A154" s="26"/>
      <c r="B154" s="26"/>
      <c r="C154" s="26"/>
      <c r="D154" s="27"/>
      <c r="E154" s="27"/>
      <c r="F154" s="27"/>
    </row>
    <row r="155" spans="1:6" ht="20.25">
      <c r="A155" s="26"/>
      <c r="B155" s="26"/>
      <c r="C155" s="26"/>
      <c r="D155" s="27"/>
      <c r="E155" s="27"/>
      <c r="F155" s="27"/>
    </row>
    <row r="156" spans="1:6" ht="20.25">
      <c r="A156" s="26"/>
      <c r="B156" s="26"/>
      <c r="C156" s="26"/>
      <c r="D156" s="27"/>
      <c r="E156" s="27"/>
      <c r="F156" s="27"/>
    </row>
    <row r="157" spans="1:6" ht="20.25">
      <c r="A157" s="26"/>
      <c r="B157" s="26"/>
      <c r="C157" s="26"/>
      <c r="D157" s="27"/>
      <c r="E157" s="27"/>
      <c r="F157" s="27"/>
    </row>
    <row r="158" spans="1:6" ht="20.25">
      <c r="A158" s="26"/>
      <c r="B158" s="26"/>
      <c r="C158" s="26"/>
      <c r="D158" s="27"/>
      <c r="E158" s="27"/>
      <c r="F158" s="27"/>
    </row>
    <row r="159" spans="1:6" ht="20.25">
      <c r="A159" s="26"/>
      <c r="B159" s="26"/>
      <c r="C159" s="26"/>
      <c r="D159" s="27"/>
      <c r="E159" s="27"/>
      <c r="F159" s="27"/>
    </row>
    <row r="160" spans="1:6" ht="20.25">
      <c r="A160" s="26"/>
      <c r="B160" s="26"/>
      <c r="C160" s="26"/>
      <c r="D160" s="27"/>
      <c r="E160" s="27"/>
      <c r="F160" s="27"/>
    </row>
    <row r="161" spans="1:6" ht="20.25">
      <c r="A161" s="26"/>
      <c r="B161" s="26"/>
      <c r="C161" s="26"/>
      <c r="D161" s="27"/>
      <c r="E161" s="27"/>
      <c r="F161" s="27"/>
    </row>
    <row r="162" spans="1:6" ht="20.25">
      <c r="A162" s="26"/>
      <c r="B162" s="26"/>
      <c r="C162" s="26"/>
      <c r="D162" s="27"/>
      <c r="E162" s="27"/>
      <c r="F162" s="27"/>
    </row>
    <row r="163" spans="1:6" ht="20.25">
      <c r="A163" s="26"/>
      <c r="B163" s="26"/>
      <c r="C163" s="26"/>
      <c r="D163" s="27"/>
      <c r="E163" s="27"/>
      <c r="F163" s="27"/>
    </row>
    <row r="164" spans="1:6" ht="20.25">
      <c r="A164" s="26"/>
      <c r="B164" s="26"/>
      <c r="C164" s="26"/>
      <c r="D164" s="27"/>
      <c r="E164" s="27"/>
      <c r="F164" s="27"/>
    </row>
    <row r="165" spans="1:6" ht="20.25">
      <c r="A165" s="26"/>
      <c r="B165" s="26"/>
      <c r="C165" s="26"/>
      <c r="D165" s="27"/>
      <c r="E165" s="27"/>
      <c r="F165" s="27"/>
    </row>
    <row r="166" spans="1:6" ht="20.25">
      <c r="A166" s="26"/>
      <c r="B166" s="26"/>
      <c r="C166" s="26"/>
      <c r="D166" s="27"/>
      <c r="E166" s="27"/>
      <c r="F166" s="27"/>
    </row>
    <row r="167" spans="1:6" ht="20.25">
      <c r="A167" s="26"/>
      <c r="B167" s="26"/>
      <c r="C167" s="26"/>
      <c r="D167" s="27"/>
      <c r="E167" s="27"/>
      <c r="F167" s="27"/>
    </row>
    <row r="168" spans="1:6" ht="20.25">
      <c r="A168" s="26"/>
      <c r="B168" s="26"/>
      <c r="C168" s="26"/>
      <c r="D168" s="27"/>
      <c r="E168" s="27"/>
      <c r="F168" s="27"/>
    </row>
    <row r="169" spans="1:6" ht="20.25">
      <c r="A169" s="26"/>
      <c r="B169" s="26"/>
      <c r="C169" s="26"/>
      <c r="D169" s="27"/>
      <c r="E169" s="27"/>
      <c r="F169" s="27"/>
    </row>
    <row r="170" spans="1:6" ht="20.25">
      <c r="A170" s="26"/>
      <c r="B170" s="26"/>
      <c r="C170" s="26"/>
      <c r="D170" s="27"/>
      <c r="E170" s="27"/>
      <c r="F170" s="27"/>
    </row>
    <row r="171" spans="1:6" ht="20.25">
      <c r="A171" s="26"/>
      <c r="B171" s="26"/>
      <c r="C171" s="26"/>
      <c r="D171" s="27"/>
      <c r="E171" s="27"/>
      <c r="F171" s="27"/>
    </row>
    <row r="172" spans="1:6" ht="20.25">
      <c r="A172" s="26"/>
      <c r="B172" s="26"/>
      <c r="C172" s="26"/>
      <c r="D172" s="27"/>
      <c r="E172" s="27"/>
      <c r="F172" s="27"/>
    </row>
    <row r="173" spans="1:6" ht="20.25">
      <c r="A173" s="26"/>
      <c r="B173" s="26"/>
      <c r="C173" s="26"/>
      <c r="D173" s="27"/>
      <c r="E173" s="27"/>
      <c r="F173" s="27"/>
    </row>
    <row r="174" spans="1:6" ht="20.25">
      <c r="A174" s="26"/>
      <c r="B174" s="26"/>
      <c r="C174" s="26"/>
      <c r="D174" s="27"/>
      <c r="E174" s="27"/>
      <c r="F174" s="27"/>
    </row>
    <row r="175" spans="1:6" ht="20.25">
      <c r="A175" s="26"/>
      <c r="B175" s="26"/>
      <c r="C175" s="26"/>
      <c r="D175" s="27"/>
      <c r="E175" s="27"/>
      <c r="F175" s="27"/>
    </row>
    <row r="176" spans="1:6" ht="20.25">
      <c r="A176" s="26"/>
      <c r="B176" s="26"/>
      <c r="C176" s="26"/>
      <c r="D176" s="27"/>
      <c r="E176" s="27"/>
      <c r="F176" s="27"/>
    </row>
    <row r="177" spans="1:6" ht="20.25">
      <c r="A177" s="26"/>
      <c r="B177" s="26"/>
      <c r="C177" s="26"/>
      <c r="D177" s="27"/>
      <c r="E177" s="27"/>
      <c r="F177" s="27"/>
    </row>
    <row r="178" spans="1:6" ht="20.25">
      <c r="A178" s="26"/>
      <c r="B178" s="26"/>
      <c r="C178" s="26"/>
      <c r="D178" s="27"/>
      <c r="E178" s="27"/>
      <c r="F178" s="27"/>
    </row>
    <row r="179" spans="1:6" ht="20.25">
      <c r="A179" s="26"/>
      <c r="B179" s="26"/>
      <c r="C179" s="26"/>
      <c r="D179" s="27"/>
      <c r="E179" s="27"/>
      <c r="F179" s="27"/>
    </row>
    <row r="180" spans="1:6" ht="20.25">
      <c r="A180" s="26"/>
      <c r="B180" s="26"/>
      <c r="C180" s="26"/>
      <c r="D180" s="27"/>
      <c r="E180" s="27"/>
      <c r="F180" s="27"/>
    </row>
    <row r="181" spans="1:6" ht="20.25">
      <c r="A181" s="26"/>
      <c r="B181" s="26"/>
      <c r="C181" s="26"/>
      <c r="D181" s="27"/>
      <c r="E181" s="27"/>
      <c r="F181" s="27"/>
    </row>
    <row r="182" spans="1:6" ht="20.25">
      <c r="A182" s="26"/>
      <c r="B182" s="26"/>
      <c r="C182" s="26"/>
      <c r="D182" s="27"/>
      <c r="E182" s="27"/>
      <c r="F182" s="27"/>
    </row>
    <row r="183" spans="1:6" ht="20.25">
      <c r="A183" s="26"/>
      <c r="B183" s="26"/>
      <c r="C183" s="26"/>
      <c r="D183" s="27"/>
      <c r="E183" s="27"/>
      <c r="F183" s="27"/>
    </row>
    <row r="184" spans="1:6" ht="20.25">
      <c r="A184" s="26"/>
      <c r="B184" s="26"/>
      <c r="C184" s="26"/>
      <c r="D184" s="27"/>
      <c r="E184" s="27"/>
      <c r="F184" s="27"/>
    </row>
    <row r="185" spans="1:6" ht="20.25">
      <c r="A185" s="26"/>
      <c r="B185" s="26"/>
      <c r="C185" s="26"/>
      <c r="D185" s="27"/>
      <c r="E185" s="27"/>
      <c r="F185" s="27"/>
    </row>
    <row r="186" spans="1:6" ht="20.25">
      <c r="A186" s="26"/>
      <c r="B186" s="26"/>
      <c r="C186" s="26"/>
      <c r="D186" s="27"/>
      <c r="E186" s="27"/>
      <c r="F186" s="27"/>
    </row>
    <row r="187" spans="1:6" ht="20.25">
      <c r="A187" s="26"/>
      <c r="B187" s="26"/>
      <c r="C187" s="26"/>
      <c r="D187" s="27"/>
      <c r="E187" s="27"/>
      <c r="F187" s="27"/>
    </row>
    <row r="188" spans="1:6" ht="20.25">
      <c r="A188" s="26"/>
      <c r="B188" s="26"/>
      <c r="C188" s="26"/>
      <c r="D188" s="27"/>
      <c r="E188" s="27"/>
      <c r="F188" s="27"/>
    </row>
    <row r="189" spans="1:6" ht="20.25">
      <c r="A189" s="26"/>
      <c r="B189" s="26"/>
      <c r="C189" s="26"/>
      <c r="D189" s="27"/>
      <c r="E189" s="27"/>
      <c r="F189" s="27"/>
    </row>
    <row r="190" spans="1:6" ht="20.25">
      <c r="A190" s="26"/>
      <c r="B190" s="26"/>
      <c r="C190" s="26"/>
      <c r="D190" s="27"/>
      <c r="E190" s="27"/>
      <c r="F190" s="27"/>
    </row>
    <row r="191" spans="1:6" ht="20.25">
      <c r="A191" s="26"/>
      <c r="B191" s="26"/>
      <c r="C191" s="26"/>
      <c r="D191" s="27"/>
      <c r="E191" s="27"/>
      <c r="F191" s="27"/>
    </row>
    <row r="192" spans="1:6" ht="20.25">
      <c r="A192" s="26"/>
      <c r="B192" s="26"/>
      <c r="C192" s="26"/>
      <c r="D192" s="27"/>
      <c r="E192" s="27"/>
      <c r="F192" s="27"/>
    </row>
    <row r="193" spans="1:6" ht="20.25">
      <c r="A193" s="26"/>
      <c r="B193" s="26"/>
      <c r="C193" s="26"/>
      <c r="D193" s="27"/>
      <c r="E193" s="27"/>
      <c r="F193" s="27"/>
    </row>
    <row r="194" spans="1:6" ht="20.25">
      <c r="A194" s="26"/>
      <c r="B194" s="26"/>
      <c r="C194" s="26"/>
      <c r="D194" s="27"/>
      <c r="E194" s="27"/>
      <c r="F194" s="27"/>
    </row>
    <row r="195" spans="1:6" ht="20.25">
      <c r="A195" s="26"/>
      <c r="B195" s="26"/>
      <c r="C195" s="26"/>
      <c r="D195" s="27"/>
      <c r="E195" s="27"/>
      <c r="F195" s="27"/>
    </row>
    <row r="196" spans="1:6" ht="20.25">
      <c r="A196" s="26"/>
      <c r="B196" s="26"/>
      <c r="C196" s="26"/>
      <c r="D196" s="27"/>
      <c r="E196" s="27"/>
      <c r="F196" s="27"/>
    </row>
    <row r="197" spans="1:6" ht="20.25">
      <c r="A197" s="26"/>
      <c r="B197" s="26"/>
      <c r="C197" s="26"/>
      <c r="D197" s="27"/>
      <c r="E197" s="27"/>
      <c r="F197" s="27"/>
    </row>
    <row r="198" spans="1:6" ht="20.25">
      <c r="A198" s="26"/>
      <c r="B198" s="26"/>
      <c r="C198" s="26"/>
      <c r="D198" s="27"/>
      <c r="E198" s="27"/>
      <c r="F198" s="27"/>
    </row>
    <row r="199" spans="1:6" ht="20.25">
      <c r="A199" s="26"/>
      <c r="B199" s="26"/>
      <c r="C199" s="26"/>
      <c r="D199" s="27"/>
      <c r="E199" s="27"/>
      <c r="F199" s="27"/>
    </row>
    <row r="200" spans="1:6" ht="20.25">
      <c r="A200" s="26"/>
      <c r="B200" s="26"/>
      <c r="C200" s="26"/>
      <c r="D200" s="27"/>
      <c r="E200" s="27"/>
      <c r="F200" s="27"/>
    </row>
    <row r="201" spans="1:6" ht="20.25">
      <c r="A201" s="26"/>
      <c r="B201" s="26"/>
      <c r="C201" s="26"/>
      <c r="D201" s="27"/>
      <c r="E201" s="27"/>
      <c r="F201" s="27"/>
    </row>
    <row r="202" spans="1:6" ht="20.25">
      <c r="A202" s="26"/>
      <c r="B202" s="26"/>
      <c r="C202" s="26"/>
      <c r="D202" s="27"/>
      <c r="E202" s="27"/>
      <c r="F202" s="27"/>
    </row>
    <row r="203" spans="1:6" ht="20.25">
      <c r="A203" s="26"/>
      <c r="B203" s="26"/>
      <c r="C203" s="26"/>
      <c r="D203" s="27"/>
      <c r="E203" s="27"/>
      <c r="F203" s="27"/>
    </row>
    <row r="204" spans="1:6" ht="20.25">
      <c r="A204" s="26"/>
      <c r="B204" s="26"/>
      <c r="C204" s="26"/>
      <c r="D204" s="27"/>
      <c r="E204" s="27"/>
      <c r="F204" s="27"/>
    </row>
    <row r="205" spans="1:6" ht="20.25">
      <c r="A205" s="26"/>
      <c r="B205" s="26"/>
      <c r="C205" s="26"/>
      <c r="D205" s="27"/>
      <c r="E205" s="27"/>
      <c r="F205" s="27"/>
    </row>
    <row r="206" spans="1:6" ht="20.25">
      <c r="A206" s="26"/>
      <c r="B206" s="26"/>
      <c r="C206" s="26"/>
      <c r="D206" s="27"/>
      <c r="E206" s="27"/>
      <c r="F206" s="27"/>
    </row>
    <row r="207" spans="1:6" ht="20.25">
      <c r="A207" s="26"/>
      <c r="B207" s="26"/>
      <c r="C207" s="26"/>
      <c r="D207" s="27"/>
      <c r="E207" s="27"/>
      <c r="F207" s="27"/>
    </row>
    <row r="208" spans="1:6" ht="20.25">
      <c r="A208" s="26"/>
      <c r="B208" s="26"/>
      <c r="C208" s="26"/>
      <c r="D208" s="27"/>
      <c r="E208" s="27"/>
      <c r="F208" s="27"/>
    </row>
    <row r="209" spans="1:6" ht="20.25">
      <c r="A209" s="26"/>
      <c r="B209" s="26"/>
      <c r="C209" s="26"/>
      <c r="D209" s="27"/>
      <c r="E209" s="27"/>
      <c r="F209" s="27"/>
    </row>
    <row r="210" spans="1:6" ht="20.25">
      <c r="A210" s="26"/>
      <c r="B210" s="26"/>
      <c r="C210" s="26"/>
      <c r="D210" s="27"/>
      <c r="E210" s="27"/>
      <c r="F210" s="27"/>
    </row>
    <row r="211" spans="1:6" ht="20.25">
      <c r="A211" s="26"/>
      <c r="B211" s="26"/>
      <c r="C211" s="26"/>
      <c r="D211" s="27"/>
      <c r="E211" s="27"/>
      <c r="F211" s="27"/>
    </row>
  </sheetData>
  <sheetProtection/>
  <mergeCells count="2">
    <mergeCell ref="A9:B9"/>
    <mergeCell ref="A7:D7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zoomScale="75" zoomScaleNormal="75" zoomScalePageLayoutView="0" workbookViewId="0" topLeftCell="A1">
      <selection activeCell="D3" sqref="D3"/>
    </sheetView>
  </sheetViews>
  <sheetFormatPr defaultColWidth="9.00390625" defaultRowHeight="12.75"/>
  <cols>
    <col min="1" max="1" width="10.375" style="22" customWidth="1"/>
    <col min="2" max="2" width="16.00390625" style="22" customWidth="1"/>
    <col min="3" max="3" width="12.125" style="22" customWidth="1"/>
    <col min="4" max="4" width="112.375" style="0" customWidth="1"/>
    <col min="5" max="5" width="18.875" style="0" customWidth="1"/>
    <col min="6" max="6" width="18.75390625" style="0" customWidth="1"/>
    <col min="7" max="7" width="14.625" style="0" customWidth="1"/>
  </cols>
  <sheetData>
    <row r="1" spans="1:7" ht="18.75">
      <c r="A1" s="21"/>
      <c r="B1" s="21"/>
      <c r="C1" s="21"/>
      <c r="D1" s="20"/>
      <c r="E1" s="20"/>
      <c r="F1" s="20"/>
      <c r="G1" s="20"/>
    </row>
    <row r="2" spans="1:7" ht="18.75">
      <c r="A2" s="21"/>
      <c r="B2" s="21"/>
      <c r="C2" s="21"/>
      <c r="D2" s="23"/>
      <c r="E2" s="24" t="s">
        <v>225</v>
      </c>
      <c r="F2" s="18"/>
      <c r="G2" s="18"/>
    </row>
    <row r="3" spans="1:7" ht="18.75">
      <c r="A3" s="21"/>
      <c r="B3" s="21"/>
      <c r="C3" s="21"/>
      <c r="D3" s="23"/>
      <c r="E3" s="24" t="s">
        <v>267</v>
      </c>
      <c r="F3" s="18"/>
      <c r="G3" s="18"/>
    </row>
    <row r="4" spans="1:7" ht="18.75">
      <c r="A4" s="21"/>
      <c r="B4" s="21"/>
      <c r="C4" s="21"/>
      <c r="D4" s="23"/>
      <c r="E4" s="24" t="s">
        <v>268</v>
      </c>
      <c r="F4" s="18"/>
      <c r="G4" s="18"/>
    </row>
    <row r="5" spans="1:7" ht="18.75">
      <c r="A5" s="21"/>
      <c r="B5" s="21"/>
      <c r="C5" s="21"/>
      <c r="D5" s="23"/>
      <c r="E5" s="19" t="s">
        <v>348</v>
      </c>
      <c r="F5" s="18"/>
      <c r="G5" s="18"/>
    </row>
    <row r="6" spans="1:7" ht="18.75">
      <c r="A6" s="21"/>
      <c r="B6" s="21"/>
      <c r="C6" s="21"/>
      <c r="D6" s="20"/>
      <c r="E6" s="20"/>
      <c r="F6" s="20"/>
      <c r="G6" s="20"/>
    </row>
    <row r="7" spans="1:7" ht="12.75">
      <c r="A7" s="180" t="s">
        <v>339</v>
      </c>
      <c r="B7" s="185"/>
      <c r="C7" s="185"/>
      <c r="D7" s="185"/>
      <c r="E7" s="185"/>
      <c r="F7" s="185"/>
      <c r="G7" s="185"/>
    </row>
    <row r="8" spans="1:7" ht="12.75">
      <c r="A8" s="185"/>
      <c r="B8" s="185"/>
      <c r="C8" s="185"/>
      <c r="D8" s="185"/>
      <c r="E8" s="185"/>
      <c r="F8" s="185"/>
      <c r="G8" s="185"/>
    </row>
    <row r="9" spans="1:7" ht="12.75">
      <c r="A9" s="185"/>
      <c r="B9" s="185"/>
      <c r="C9" s="185"/>
      <c r="D9" s="185"/>
      <c r="E9" s="185"/>
      <c r="F9" s="185"/>
      <c r="G9" s="185"/>
    </row>
    <row r="10" spans="1:7" ht="12.75">
      <c r="A10" s="185"/>
      <c r="B10" s="185"/>
      <c r="C10" s="185"/>
      <c r="D10" s="185"/>
      <c r="E10" s="185"/>
      <c r="F10" s="185"/>
      <c r="G10" s="185"/>
    </row>
    <row r="11" spans="1:7" ht="18.75">
      <c r="A11" s="21"/>
      <c r="B11" s="21"/>
      <c r="C11" s="21"/>
      <c r="D11" s="20"/>
      <c r="E11" s="20"/>
      <c r="F11" s="20"/>
      <c r="G11" s="20"/>
    </row>
    <row r="12" spans="1:7" ht="18.75">
      <c r="A12" s="21"/>
      <c r="B12" s="21"/>
      <c r="C12" s="21"/>
      <c r="D12" s="20"/>
      <c r="E12" s="20"/>
      <c r="F12" s="20"/>
      <c r="G12" s="20"/>
    </row>
    <row r="13" spans="1:7" ht="116.25">
      <c r="A13" s="123" t="s">
        <v>0</v>
      </c>
      <c r="B13" s="123" t="s">
        <v>1</v>
      </c>
      <c r="C13" s="123" t="s">
        <v>2</v>
      </c>
      <c r="D13" s="123" t="s">
        <v>3</v>
      </c>
      <c r="E13" s="38" t="s">
        <v>318</v>
      </c>
      <c r="F13" s="38" t="s">
        <v>223</v>
      </c>
      <c r="G13" s="38" t="s">
        <v>222</v>
      </c>
    </row>
    <row r="14" spans="1:7" ht="22.5">
      <c r="A14" s="155" t="s">
        <v>4</v>
      </c>
      <c r="B14" s="155"/>
      <c r="C14" s="155"/>
      <c r="D14" s="156" t="s">
        <v>5</v>
      </c>
      <c r="E14" s="99">
        <f>E15+E20+E43</f>
        <v>2124179.7600000002</v>
      </c>
      <c r="F14" s="99">
        <f>F15+F20+F43</f>
        <v>2124173.3200000003</v>
      </c>
      <c r="G14" s="99">
        <f>F14/E14*100</f>
        <v>99.99969682415201</v>
      </c>
    </row>
    <row r="15" spans="1:7" ht="42" customHeight="1">
      <c r="A15" s="44" t="s">
        <v>6</v>
      </c>
      <c r="B15" s="111"/>
      <c r="C15" s="111"/>
      <c r="D15" s="157" t="s">
        <v>7</v>
      </c>
      <c r="E15" s="47">
        <f>E16</f>
        <v>323668.65</v>
      </c>
      <c r="F15" s="47">
        <f>F16</f>
        <v>323668.65</v>
      </c>
      <c r="G15" s="47">
        <f aca="true" t="shared" si="0" ref="G15:G57">F15/E15*100</f>
        <v>100</v>
      </c>
    </row>
    <row r="16" spans="1:7" ht="24" customHeight="1">
      <c r="A16" s="45"/>
      <c r="B16" s="62" t="s">
        <v>8</v>
      </c>
      <c r="C16" s="62"/>
      <c r="D16" s="88" t="s">
        <v>9</v>
      </c>
      <c r="E16" s="50">
        <f aca="true" t="shared" si="1" ref="E16:F18">E17</f>
        <v>323668.65</v>
      </c>
      <c r="F16" s="50">
        <f t="shared" si="1"/>
        <v>323668.65</v>
      </c>
      <c r="G16" s="50">
        <f t="shared" si="0"/>
        <v>100</v>
      </c>
    </row>
    <row r="17" spans="1:7" ht="26.25" customHeight="1">
      <c r="A17" s="45"/>
      <c r="B17" s="62" t="s">
        <v>10</v>
      </c>
      <c r="C17" s="62"/>
      <c r="D17" s="88" t="s">
        <v>11</v>
      </c>
      <c r="E17" s="50">
        <f t="shared" si="1"/>
        <v>323668.65</v>
      </c>
      <c r="F17" s="50">
        <f t="shared" si="1"/>
        <v>323668.65</v>
      </c>
      <c r="G17" s="50">
        <f t="shared" si="0"/>
        <v>100</v>
      </c>
    </row>
    <row r="18" spans="1:7" ht="47.25" customHeight="1">
      <c r="A18" s="45"/>
      <c r="B18" s="62"/>
      <c r="C18" s="62" t="s">
        <v>12</v>
      </c>
      <c r="D18" s="88" t="s">
        <v>13</v>
      </c>
      <c r="E18" s="50">
        <f t="shared" si="1"/>
        <v>323668.65</v>
      </c>
      <c r="F18" s="50">
        <f t="shared" si="1"/>
        <v>323668.65</v>
      </c>
      <c r="G18" s="50">
        <f t="shared" si="0"/>
        <v>100</v>
      </c>
    </row>
    <row r="19" spans="1:7" ht="22.5" customHeight="1">
      <c r="A19" s="45"/>
      <c r="B19" s="62"/>
      <c r="C19" s="45" t="s">
        <v>14</v>
      </c>
      <c r="D19" s="57" t="s">
        <v>15</v>
      </c>
      <c r="E19" s="50">
        <v>323668.65</v>
      </c>
      <c r="F19" s="58">
        <v>323668.65</v>
      </c>
      <c r="G19" s="50">
        <f t="shared" si="0"/>
        <v>100</v>
      </c>
    </row>
    <row r="20" spans="1:7" ht="45" customHeight="1">
      <c r="A20" s="44" t="s">
        <v>22</v>
      </c>
      <c r="B20" s="44"/>
      <c r="C20" s="44"/>
      <c r="D20" s="54" t="s">
        <v>23</v>
      </c>
      <c r="E20" s="47">
        <f>E21+E32+E37+E40</f>
        <v>1748709.07</v>
      </c>
      <c r="F20" s="47">
        <f>F21+F32+F37+F40</f>
        <v>1748702.6300000001</v>
      </c>
      <c r="G20" s="47">
        <f t="shared" si="0"/>
        <v>99.99963172833547</v>
      </c>
    </row>
    <row r="21" spans="1:7" ht="21" customHeight="1">
      <c r="A21" s="45"/>
      <c r="B21" s="62" t="s">
        <v>8</v>
      </c>
      <c r="C21" s="62"/>
      <c r="D21" s="88" t="s">
        <v>9</v>
      </c>
      <c r="E21" s="50">
        <f>E22</f>
        <v>1722109.07</v>
      </c>
      <c r="F21" s="50">
        <f>F22</f>
        <v>1722102.6300000001</v>
      </c>
      <c r="G21" s="50">
        <f t="shared" si="0"/>
        <v>99.99962603994648</v>
      </c>
    </row>
    <row r="22" spans="1:7" ht="23.25" customHeight="1">
      <c r="A22" s="45"/>
      <c r="B22" s="45" t="s">
        <v>24</v>
      </c>
      <c r="C22" s="45"/>
      <c r="D22" s="57" t="s">
        <v>25</v>
      </c>
      <c r="E22" s="50">
        <f>E23+E26+E29</f>
        <v>1722109.07</v>
      </c>
      <c r="F22" s="50">
        <f>F23+F26+F29</f>
        <v>1722102.6300000001</v>
      </c>
      <c r="G22" s="50">
        <f t="shared" si="0"/>
        <v>99.99962603994648</v>
      </c>
    </row>
    <row r="23" spans="1:7" ht="43.5" customHeight="1">
      <c r="A23" s="45"/>
      <c r="B23" s="45"/>
      <c r="C23" s="68" t="s">
        <v>12</v>
      </c>
      <c r="D23" s="88" t="s">
        <v>13</v>
      </c>
      <c r="E23" s="50">
        <f>E24</f>
        <v>1266190.28</v>
      </c>
      <c r="F23" s="50">
        <f>F24</f>
        <v>1266190.28</v>
      </c>
      <c r="G23" s="50">
        <f t="shared" si="0"/>
        <v>100</v>
      </c>
    </row>
    <row r="24" spans="1:7" ht="22.5" customHeight="1">
      <c r="A24" s="45"/>
      <c r="B24" s="45"/>
      <c r="C24" s="65" t="s">
        <v>14</v>
      </c>
      <c r="D24" s="57" t="s">
        <v>15</v>
      </c>
      <c r="E24" s="50">
        <v>1266190.28</v>
      </c>
      <c r="F24" s="58">
        <v>1266190.28</v>
      </c>
      <c r="G24" s="50">
        <f t="shared" si="0"/>
        <v>100</v>
      </c>
    </row>
    <row r="25" spans="1:7" ht="19.5" customHeight="1">
      <c r="A25" s="45"/>
      <c r="B25" s="45"/>
      <c r="C25" s="65"/>
      <c r="D25" s="57" t="s">
        <v>272</v>
      </c>
      <c r="E25" s="50">
        <v>249245.39</v>
      </c>
      <c r="F25" s="58">
        <v>249245.39</v>
      </c>
      <c r="G25" s="50">
        <f t="shared" si="0"/>
        <v>100</v>
      </c>
    </row>
    <row r="26" spans="1:7" ht="20.25" customHeight="1">
      <c r="A26" s="45"/>
      <c r="B26" s="45"/>
      <c r="C26" s="65" t="s">
        <v>26</v>
      </c>
      <c r="D26" s="57" t="s">
        <v>27</v>
      </c>
      <c r="E26" s="50">
        <f>E27</f>
        <v>392963.79</v>
      </c>
      <c r="F26" s="50">
        <f>F27</f>
        <v>392963.79</v>
      </c>
      <c r="G26" s="50">
        <f t="shared" si="0"/>
        <v>100</v>
      </c>
    </row>
    <row r="27" spans="1:7" ht="23.25">
      <c r="A27" s="45"/>
      <c r="B27" s="45"/>
      <c r="C27" s="65" t="s">
        <v>28</v>
      </c>
      <c r="D27" s="57" t="s">
        <v>219</v>
      </c>
      <c r="E27" s="50">
        <v>392963.79</v>
      </c>
      <c r="F27" s="58">
        <v>392963.79</v>
      </c>
      <c r="G27" s="50">
        <f t="shared" si="0"/>
        <v>100</v>
      </c>
    </row>
    <row r="28" spans="1:7" ht="23.25">
      <c r="A28" s="45"/>
      <c r="B28" s="45"/>
      <c r="C28" s="65"/>
      <c r="D28" s="57" t="s">
        <v>272</v>
      </c>
      <c r="E28" s="50">
        <v>199695.25</v>
      </c>
      <c r="F28" s="58">
        <v>199695.25</v>
      </c>
      <c r="G28" s="50">
        <f t="shared" si="0"/>
        <v>100</v>
      </c>
    </row>
    <row r="29" spans="1:7" ht="23.25">
      <c r="A29" s="45"/>
      <c r="B29" s="45"/>
      <c r="C29" s="94" t="s">
        <v>29</v>
      </c>
      <c r="D29" s="95" t="s">
        <v>30</v>
      </c>
      <c r="E29" s="50">
        <f>E30</f>
        <v>62955</v>
      </c>
      <c r="F29" s="50">
        <f>F30</f>
        <v>62948.56</v>
      </c>
      <c r="G29" s="50">
        <f t="shared" si="0"/>
        <v>99.98977047097132</v>
      </c>
    </row>
    <row r="30" spans="1:7" ht="21" customHeight="1">
      <c r="A30" s="45"/>
      <c r="B30" s="45"/>
      <c r="C30" s="94" t="s">
        <v>31</v>
      </c>
      <c r="D30" s="95" t="s">
        <v>32</v>
      </c>
      <c r="E30" s="50">
        <v>62955</v>
      </c>
      <c r="F30" s="58">
        <v>62948.56</v>
      </c>
      <c r="G30" s="50">
        <f t="shared" si="0"/>
        <v>99.98977047097132</v>
      </c>
    </row>
    <row r="31" spans="1:7" ht="24" customHeight="1">
      <c r="A31" s="45"/>
      <c r="B31" s="45"/>
      <c r="C31" s="93"/>
      <c r="D31" s="57" t="s">
        <v>272</v>
      </c>
      <c r="E31" s="50">
        <v>8603</v>
      </c>
      <c r="F31" s="58">
        <v>8603</v>
      </c>
      <c r="G31" s="50">
        <f t="shared" si="0"/>
        <v>100</v>
      </c>
    </row>
    <row r="32" spans="1:7" ht="47.25" customHeight="1">
      <c r="A32" s="45"/>
      <c r="B32" s="62" t="s">
        <v>273</v>
      </c>
      <c r="C32" s="45"/>
      <c r="D32" s="57" t="s">
        <v>274</v>
      </c>
      <c r="E32" s="50">
        <f aca="true" t="shared" si="2" ref="E32:F34">E33</f>
        <v>0</v>
      </c>
      <c r="F32" s="50">
        <f t="shared" si="2"/>
        <v>0</v>
      </c>
      <c r="G32" s="50">
        <v>0</v>
      </c>
    </row>
    <row r="33" spans="1:7" ht="67.5" customHeight="1">
      <c r="A33" s="45"/>
      <c r="B33" s="62" t="s">
        <v>275</v>
      </c>
      <c r="C33" s="45"/>
      <c r="D33" s="57" t="s">
        <v>276</v>
      </c>
      <c r="E33" s="50">
        <f t="shared" si="2"/>
        <v>0</v>
      </c>
      <c r="F33" s="58">
        <f t="shared" si="2"/>
        <v>0</v>
      </c>
      <c r="G33" s="50">
        <v>0</v>
      </c>
    </row>
    <row r="34" spans="1:7" ht="23.25" customHeight="1">
      <c r="A34" s="45"/>
      <c r="B34" s="62" t="s">
        <v>277</v>
      </c>
      <c r="C34" s="45"/>
      <c r="D34" s="57" t="s">
        <v>34</v>
      </c>
      <c r="E34" s="50">
        <f t="shared" si="2"/>
        <v>0</v>
      </c>
      <c r="F34" s="58">
        <f t="shared" si="2"/>
        <v>0</v>
      </c>
      <c r="G34" s="50">
        <v>0</v>
      </c>
    </row>
    <row r="35" spans="1:7" ht="23.25" customHeight="1">
      <c r="A35" s="45"/>
      <c r="B35" s="62"/>
      <c r="C35" s="65" t="s">
        <v>26</v>
      </c>
      <c r="D35" s="57" t="s">
        <v>278</v>
      </c>
      <c r="E35" s="58">
        <f>E36</f>
        <v>0</v>
      </c>
      <c r="F35" s="58">
        <f>F36</f>
        <v>0</v>
      </c>
      <c r="G35" s="50">
        <v>0</v>
      </c>
    </row>
    <row r="36" spans="1:7" ht="46.5">
      <c r="A36" s="45"/>
      <c r="B36" s="62"/>
      <c r="C36" s="65" t="s">
        <v>28</v>
      </c>
      <c r="D36" s="57" t="s">
        <v>279</v>
      </c>
      <c r="E36" s="50">
        <v>0</v>
      </c>
      <c r="F36" s="58">
        <v>0</v>
      </c>
      <c r="G36" s="50">
        <v>0</v>
      </c>
    </row>
    <row r="37" spans="1:7" ht="26.25" customHeight="1">
      <c r="A37" s="62"/>
      <c r="B37" s="45" t="s">
        <v>280</v>
      </c>
      <c r="C37" s="65"/>
      <c r="D37" s="66" t="s">
        <v>281</v>
      </c>
      <c r="E37" s="67">
        <f>E38</f>
        <v>13600</v>
      </c>
      <c r="F37" s="67">
        <f>F38</f>
        <v>13600</v>
      </c>
      <c r="G37" s="50">
        <f t="shared" si="0"/>
        <v>100</v>
      </c>
    </row>
    <row r="38" spans="1:7" ht="23.25">
      <c r="A38" s="62"/>
      <c r="B38" s="45"/>
      <c r="C38" s="68" t="s">
        <v>20</v>
      </c>
      <c r="D38" s="69" t="s">
        <v>33</v>
      </c>
      <c r="E38" s="67">
        <f>E39</f>
        <v>13600</v>
      </c>
      <c r="F38" s="67">
        <f>F39</f>
        <v>13600</v>
      </c>
      <c r="G38" s="50">
        <f t="shared" si="0"/>
        <v>100</v>
      </c>
    </row>
    <row r="39" spans="1:7" ht="23.25">
      <c r="A39" s="62"/>
      <c r="B39" s="45"/>
      <c r="C39" s="68" t="s">
        <v>61</v>
      </c>
      <c r="D39" s="69" t="s">
        <v>62</v>
      </c>
      <c r="E39" s="67">
        <v>13600</v>
      </c>
      <c r="F39" s="58">
        <v>13600</v>
      </c>
      <c r="G39" s="50">
        <f t="shared" si="0"/>
        <v>100</v>
      </c>
    </row>
    <row r="40" spans="1:7" ht="21" customHeight="1">
      <c r="A40" s="62"/>
      <c r="B40" s="45" t="s">
        <v>282</v>
      </c>
      <c r="C40" s="65"/>
      <c r="D40" s="66" t="s">
        <v>283</v>
      </c>
      <c r="E40" s="67">
        <f>E41</f>
        <v>13000</v>
      </c>
      <c r="F40" s="67">
        <f>F41</f>
        <v>13000</v>
      </c>
      <c r="G40" s="50">
        <f t="shared" si="0"/>
        <v>100</v>
      </c>
    </row>
    <row r="41" spans="1:7" ht="23.25">
      <c r="A41" s="62"/>
      <c r="B41" s="45"/>
      <c r="C41" s="68" t="s">
        <v>20</v>
      </c>
      <c r="D41" s="69" t="s">
        <v>33</v>
      </c>
      <c r="E41" s="67">
        <f>E42</f>
        <v>13000</v>
      </c>
      <c r="F41" s="67">
        <f>F42</f>
        <v>13000</v>
      </c>
      <c r="G41" s="50">
        <f t="shared" si="0"/>
        <v>100</v>
      </c>
    </row>
    <row r="42" spans="1:7" ht="23.25">
      <c r="A42" s="62"/>
      <c r="B42" s="45"/>
      <c r="C42" s="68" t="s">
        <v>61</v>
      </c>
      <c r="D42" s="69" t="s">
        <v>62</v>
      </c>
      <c r="E42" s="67">
        <v>13000</v>
      </c>
      <c r="F42" s="58">
        <v>13000</v>
      </c>
      <c r="G42" s="50">
        <f t="shared" si="0"/>
        <v>100</v>
      </c>
    </row>
    <row r="43" spans="1:7" ht="20.25" customHeight="1">
      <c r="A43" s="44" t="s">
        <v>35</v>
      </c>
      <c r="B43" s="44"/>
      <c r="C43" s="158"/>
      <c r="D43" s="54" t="s">
        <v>36</v>
      </c>
      <c r="E43" s="47">
        <f>E44+E51+E55</f>
        <v>51802.04</v>
      </c>
      <c r="F43" s="47">
        <f>F44+F51+F55</f>
        <v>51802.04</v>
      </c>
      <c r="G43" s="47">
        <f t="shared" si="0"/>
        <v>100</v>
      </c>
    </row>
    <row r="44" spans="1:7" ht="43.5" customHeight="1">
      <c r="A44" s="45"/>
      <c r="B44" s="62" t="s">
        <v>37</v>
      </c>
      <c r="C44" s="65"/>
      <c r="D44" s="57" t="s">
        <v>38</v>
      </c>
      <c r="E44" s="50">
        <f>E45+E48</f>
        <v>8802.04</v>
      </c>
      <c r="F44" s="50">
        <f>F45+F48</f>
        <v>8802.04</v>
      </c>
      <c r="G44" s="50">
        <f t="shared" si="0"/>
        <v>100</v>
      </c>
    </row>
    <row r="45" spans="1:7" ht="19.5" customHeight="1">
      <c r="A45" s="45"/>
      <c r="B45" s="45" t="s">
        <v>39</v>
      </c>
      <c r="C45" s="65"/>
      <c r="D45" s="71" t="s">
        <v>284</v>
      </c>
      <c r="E45" s="58">
        <f>E46</f>
        <v>0</v>
      </c>
      <c r="F45" s="58">
        <f>F46</f>
        <v>0</v>
      </c>
      <c r="G45" s="50">
        <v>0</v>
      </c>
    </row>
    <row r="46" spans="1:7" ht="21" customHeight="1">
      <c r="A46" s="45"/>
      <c r="B46" s="62"/>
      <c r="C46" s="65" t="s">
        <v>26</v>
      </c>
      <c r="D46" s="57" t="s">
        <v>278</v>
      </c>
      <c r="E46" s="58">
        <f>E47</f>
        <v>0</v>
      </c>
      <c r="F46" s="58">
        <f>F47</f>
        <v>0</v>
      </c>
      <c r="G46" s="50">
        <v>0</v>
      </c>
    </row>
    <row r="47" spans="1:7" ht="46.5">
      <c r="A47" s="45"/>
      <c r="B47" s="62"/>
      <c r="C47" s="65" t="s">
        <v>28</v>
      </c>
      <c r="D47" s="57" t="s">
        <v>279</v>
      </c>
      <c r="E47" s="58">
        <v>0</v>
      </c>
      <c r="F47" s="58">
        <v>0</v>
      </c>
      <c r="G47" s="50">
        <v>0</v>
      </c>
    </row>
    <row r="48" spans="1:7" ht="19.5" customHeight="1">
      <c r="A48" s="45"/>
      <c r="B48" s="45" t="s">
        <v>40</v>
      </c>
      <c r="C48" s="65"/>
      <c r="D48" s="71" t="s">
        <v>41</v>
      </c>
      <c r="E48" s="58">
        <f>E49</f>
        <v>8802.04</v>
      </c>
      <c r="F48" s="58">
        <f>F49</f>
        <v>8802.04</v>
      </c>
      <c r="G48" s="50">
        <f t="shared" si="0"/>
        <v>100</v>
      </c>
    </row>
    <row r="49" spans="1:7" ht="21" customHeight="1">
      <c r="A49" s="45"/>
      <c r="B49" s="62"/>
      <c r="C49" s="65" t="s">
        <v>26</v>
      </c>
      <c r="D49" s="57" t="s">
        <v>278</v>
      </c>
      <c r="E49" s="58">
        <f>E50</f>
        <v>8802.04</v>
      </c>
      <c r="F49" s="58">
        <f>F50</f>
        <v>8802.04</v>
      </c>
      <c r="G49" s="50">
        <f t="shared" si="0"/>
        <v>100</v>
      </c>
    </row>
    <row r="50" spans="1:7" ht="46.5">
      <c r="A50" s="45"/>
      <c r="B50" s="62"/>
      <c r="C50" s="65" t="s">
        <v>28</v>
      </c>
      <c r="D50" s="57" t="s">
        <v>279</v>
      </c>
      <c r="E50" s="58">
        <v>8802.04</v>
      </c>
      <c r="F50" s="58">
        <v>8802.04</v>
      </c>
      <c r="G50" s="50">
        <f t="shared" si="0"/>
        <v>100</v>
      </c>
    </row>
    <row r="51" spans="1:7" ht="45.75" customHeight="1">
      <c r="A51" s="45"/>
      <c r="B51" s="75" t="s">
        <v>42</v>
      </c>
      <c r="C51" s="68"/>
      <c r="D51" s="57" t="s">
        <v>43</v>
      </c>
      <c r="E51" s="76">
        <f aca="true" t="shared" si="3" ref="E51:F53">E52</f>
        <v>20000</v>
      </c>
      <c r="F51" s="76">
        <f t="shared" si="3"/>
        <v>20000</v>
      </c>
      <c r="G51" s="50">
        <v>0</v>
      </c>
    </row>
    <row r="52" spans="1:7" ht="23.25" customHeight="1">
      <c r="A52" s="45"/>
      <c r="B52" s="74" t="s">
        <v>44</v>
      </c>
      <c r="C52" s="68"/>
      <c r="D52" s="57" t="s">
        <v>45</v>
      </c>
      <c r="E52" s="76">
        <f t="shared" si="3"/>
        <v>20000</v>
      </c>
      <c r="F52" s="76">
        <f t="shared" si="3"/>
        <v>20000</v>
      </c>
      <c r="G52" s="50">
        <v>0</v>
      </c>
    </row>
    <row r="53" spans="1:7" ht="23.25">
      <c r="A53" s="45"/>
      <c r="B53" s="74"/>
      <c r="C53" s="65" t="s">
        <v>29</v>
      </c>
      <c r="D53" s="57" t="s">
        <v>285</v>
      </c>
      <c r="E53" s="76">
        <f t="shared" si="3"/>
        <v>20000</v>
      </c>
      <c r="F53" s="76">
        <f t="shared" si="3"/>
        <v>20000</v>
      </c>
      <c r="G53" s="50">
        <v>0</v>
      </c>
    </row>
    <row r="54" spans="1:7" ht="23.25">
      <c r="A54" s="45"/>
      <c r="B54" s="75"/>
      <c r="C54" s="65" t="s">
        <v>31</v>
      </c>
      <c r="D54" s="57" t="s">
        <v>286</v>
      </c>
      <c r="E54" s="76">
        <v>20000</v>
      </c>
      <c r="F54" s="76">
        <v>20000</v>
      </c>
      <c r="G54" s="50">
        <v>0</v>
      </c>
    </row>
    <row r="55" spans="1:7" ht="21.75" customHeight="1">
      <c r="A55" s="62"/>
      <c r="B55" s="45" t="s">
        <v>287</v>
      </c>
      <c r="C55" s="65"/>
      <c r="D55" s="66" t="s">
        <v>288</v>
      </c>
      <c r="E55" s="67">
        <f>E56</f>
        <v>23000</v>
      </c>
      <c r="F55" s="67">
        <f>F56</f>
        <v>23000</v>
      </c>
      <c r="G55" s="50">
        <f t="shared" si="0"/>
        <v>100</v>
      </c>
    </row>
    <row r="56" spans="1:7" ht="23.25">
      <c r="A56" s="62"/>
      <c r="B56" s="45"/>
      <c r="C56" s="68" t="s">
        <v>20</v>
      </c>
      <c r="D56" s="69" t="s">
        <v>33</v>
      </c>
      <c r="E56" s="67">
        <f>E57</f>
        <v>23000</v>
      </c>
      <c r="F56" s="67">
        <f>F57</f>
        <v>23000</v>
      </c>
      <c r="G56" s="50">
        <f t="shared" si="0"/>
        <v>100</v>
      </c>
    </row>
    <row r="57" spans="1:7" ht="23.25">
      <c r="A57" s="62"/>
      <c r="B57" s="45"/>
      <c r="C57" s="68" t="s">
        <v>61</v>
      </c>
      <c r="D57" s="69" t="s">
        <v>62</v>
      </c>
      <c r="E57" s="67">
        <v>23000</v>
      </c>
      <c r="F57" s="58">
        <v>23000</v>
      </c>
      <c r="G57" s="50">
        <f t="shared" si="0"/>
        <v>100</v>
      </c>
    </row>
    <row r="58" spans="1:7" ht="22.5">
      <c r="A58" s="159" t="s">
        <v>289</v>
      </c>
      <c r="B58" s="159"/>
      <c r="C58" s="159"/>
      <c r="D58" s="78" t="s">
        <v>290</v>
      </c>
      <c r="E58" s="160">
        <f aca="true" t="shared" si="4" ref="E58:F60">E59</f>
        <v>85800</v>
      </c>
      <c r="F58" s="160">
        <f t="shared" si="4"/>
        <v>66325.45999999999</v>
      </c>
      <c r="G58" s="99">
        <f aca="true" t="shared" si="5" ref="G58:G82">F58/E58*100</f>
        <v>77.30240093240093</v>
      </c>
    </row>
    <row r="59" spans="1:7" ht="19.5" customHeight="1">
      <c r="A59" s="161" t="s">
        <v>291</v>
      </c>
      <c r="B59" s="161"/>
      <c r="C59" s="161"/>
      <c r="D59" s="81" t="s">
        <v>292</v>
      </c>
      <c r="E59" s="162">
        <f t="shared" si="4"/>
        <v>85800</v>
      </c>
      <c r="F59" s="162">
        <f t="shared" si="4"/>
        <v>66325.45999999999</v>
      </c>
      <c r="G59" s="47">
        <f t="shared" si="5"/>
        <v>77.30240093240093</v>
      </c>
    </row>
    <row r="60" spans="1:7" ht="66.75" customHeight="1">
      <c r="A60" s="62"/>
      <c r="B60" s="62" t="s">
        <v>275</v>
      </c>
      <c r="C60" s="45"/>
      <c r="D60" s="57" t="s">
        <v>276</v>
      </c>
      <c r="E60" s="86">
        <f t="shared" si="4"/>
        <v>85800</v>
      </c>
      <c r="F60" s="86">
        <f t="shared" si="4"/>
        <v>66325.45999999999</v>
      </c>
      <c r="G60" s="50">
        <f t="shared" si="5"/>
        <v>77.30240093240093</v>
      </c>
    </row>
    <row r="61" spans="1:7" ht="42.75" customHeight="1">
      <c r="A61" s="163"/>
      <c r="B61" s="84" t="s">
        <v>293</v>
      </c>
      <c r="C61" s="84"/>
      <c r="D61" s="179" t="s">
        <v>294</v>
      </c>
      <c r="E61" s="86">
        <f>E62+E64</f>
        <v>85800</v>
      </c>
      <c r="F61" s="86">
        <f>F62+F64</f>
        <v>66325.45999999999</v>
      </c>
      <c r="G61" s="50">
        <f t="shared" si="5"/>
        <v>77.30240093240093</v>
      </c>
    </row>
    <row r="62" spans="1:7" ht="21" customHeight="1">
      <c r="A62" s="45"/>
      <c r="B62" s="45"/>
      <c r="C62" s="68" t="s">
        <v>12</v>
      </c>
      <c r="D62" s="88" t="s">
        <v>13</v>
      </c>
      <c r="E62" s="86">
        <f aca="true" t="shared" si="6" ref="E62:F64">E63</f>
        <v>75650</v>
      </c>
      <c r="F62" s="86">
        <f t="shared" si="6"/>
        <v>59825.46</v>
      </c>
      <c r="G62" s="50">
        <f t="shared" si="5"/>
        <v>79.08190350297423</v>
      </c>
    </row>
    <row r="63" spans="1:7" ht="21" customHeight="1">
      <c r="A63" s="45"/>
      <c r="B63" s="74"/>
      <c r="C63" s="45" t="s">
        <v>14</v>
      </c>
      <c r="D63" s="57" t="s">
        <v>15</v>
      </c>
      <c r="E63" s="76">
        <v>75650</v>
      </c>
      <c r="F63" s="76">
        <v>59825.46</v>
      </c>
      <c r="G63" s="50">
        <f t="shared" si="5"/>
        <v>79.08190350297423</v>
      </c>
    </row>
    <row r="64" spans="1:7" ht="21" customHeight="1">
      <c r="A64" s="45"/>
      <c r="B64" s="74"/>
      <c r="C64" s="65" t="s">
        <v>26</v>
      </c>
      <c r="D64" s="57" t="s">
        <v>278</v>
      </c>
      <c r="E64" s="86">
        <f t="shared" si="6"/>
        <v>10150</v>
      </c>
      <c r="F64" s="86">
        <f t="shared" si="6"/>
        <v>6500</v>
      </c>
      <c r="G64" s="50">
        <f t="shared" si="5"/>
        <v>64.03940886699507</v>
      </c>
    </row>
    <row r="65" spans="1:7" ht="21" customHeight="1">
      <c r="A65" s="45"/>
      <c r="B65" s="74"/>
      <c r="C65" s="65" t="s">
        <v>28</v>
      </c>
      <c r="D65" s="57" t="s">
        <v>279</v>
      </c>
      <c r="E65" s="76">
        <v>10150</v>
      </c>
      <c r="F65" s="76">
        <v>6500</v>
      </c>
      <c r="G65" s="50">
        <f t="shared" si="5"/>
        <v>64.03940886699507</v>
      </c>
    </row>
    <row r="66" spans="1:7" ht="21" customHeight="1">
      <c r="A66" s="164" t="s">
        <v>48</v>
      </c>
      <c r="B66" s="75"/>
      <c r="C66" s="68"/>
      <c r="D66" s="165" t="s">
        <v>49</v>
      </c>
      <c r="E66" s="160">
        <f aca="true" t="shared" si="7" ref="E66:F70">E67</f>
        <v>16966.2</v>
      </c>
      <c r="F66" s="160">
        <f t="shared" si="7"/>
        <v>16966.2</v>
      </c>
      <c r="G66" s="99">
        <f t="shared" si="5"/>
        <v>100</v>
      </c>
    </row>
    <row r="67" spans="1:7" ht="46.5">
      <c r="A67" s="111" t="s">
        <v>50</v>
      </c>
      <c r="B67" s="166"/>
      <c r="C67" s="114"/>
      <c r="D67" s="167" t="s">
        <v>51</v>
      </c>
      <c r="E67" s="162">
        <f t="shared" si="7"/>
        <v>16966.2</v>
      </c>
      <c r="F67" s="162">
        <f t="shared" si="7"/>
        <v>16966.2</v>
      </c>
      <c r="G67" s="47">
        <f t="shared" si="5"/>
        <v>100</v>
      </c>
    </row>
    <row r="68" spans="1:7" ht="46.5">
      <c r="A68" s="110"/>
      <c r="B68" s="62" t="s">
        <v>52</v>
      </c>
      <c r="C68" s="68"/>
      <c r="D68" s="109" t="s">
        <v>53</v>
      </c>
      <c r="E68" s="86">
        <f t="shared" si="7"/>
        <v>16966.2</v>
      </c>
      <c r="F68" s="86">
        <f t="shared" si="7"/>
        <v>16966.2</v>
      </c>
      <c r="G68" s="50">
        <f t="shared" si="5"/>
        <v>100</v>
      </c>
    </row>
    <row r="69" spans="1:7" ht="23.25" customHeight="1">
      <c r="A69" s="62"/>
      <c r="B69" s="74" t="s">
        <v>295</v>
      </c>
      <c r="C69" s="68"/>
      <c r="D69" s="109" t="s">
        <v>54</v>
      </c>
      <c r="E69" s="86">
        <f t="shared" si="7"/>
        <v>16966.2</v>
      </c>
      <c r="F69" s="86">
        <f t="shared" si="7"/>
        <v>16966.2</v>
      </c>
      <c r="G69" s="50">
        <f t="shared" si="5"/>
        <v>100</v>
      </c>
    </row>
    <row r="70" spans="1:7" ht="20.25" customHeight="1">
      <c r="A70" s="62"/>
      <c r="B70" s="110"/>
      <c r="C70" s="65" t="s">
        <v>26</v>
      </c>
      <c r="D70" s="57" t="s">
        <v>278</v>
      </c>
      <c r="E70" s="86">
        <f t="shared" si="7"/>
        <v>16966.2</v>
      </c>
      <c r="F70" s="86">
        <f t="shared" si="7"/>
        <v>16966.2</v>
      </c>
      <c r="G70" s="50">
        <f t="shared" si="5"/>
        <v>100</v>
      </c>
    </row>
    <row r="71" spans="1:7" ht="18" customHeight="1">
      <c r="A71" s="163"/>
      <c r="B71" s="75"/>
      <c r="C71" s="65" t="s">
        <v>28</v>
      </c>
      <c r="D71" s="57" t="s">
        <v>279</v>
      </c>
      <c r="E71" s="86">
        <v>16966.2</v>
      </c>
      <c r="F71" s="86">
        <v>16966.2</v>
      </c>
      <c r="G71" s="50">
        <f t="shared" si="5"/>
        <v>100</v>
      </c>
    </row>
    <row r="72" spans="1:7" ht="23.25">
      <c r="A72" s="164" t="s">
        <v>55</v>
      </c>
      <c r="B72" s="75"/>
      <c r="C72" s="110"/>
      <c r="D72" s="165" t="s">
        <v>56</v>
      </c>
      <c r="E72" s="160">
        <f aca="true" t="shared" si="8" ref="E72:F76">E73</f>
        <v>393556.7</v>
      </c>
      <c r="F72" s="160">
        <f t="shared" si="8"/>
        <v>393556.7</v>
      </c>
      <c r="G72" s="99">
        <f>F72/E72*100</f>
        <v>100</v>
      </c>
    </row>
    <row r="73" spans="1:7" ht="22.5" customHeight="1">
      <c r="A73" s="111" t="s">
        <v>57</v>
      </c>
      <c r="B73" s="166"/>
      <c r="C73" s="114"/>
      <c r="D73" s="167" t="s">
        <v>58</v>
      </c>
      <c r="E73" s="162">
        <f t="shared" si="8"/>
        <v>393556.7</v>
      </c>
      <c r="F73" s="162">
        <f t="shared" si="8"/>
        <v>393556.7</v>
      </c>
      <c r="G73" s="47">
        <f t="shared" si="5"/>
        <v>100</v>
      </c>
    </row>
    <row r="74" spans="1:7" ht="23.25">
      <c r="A74" s="62"/>
      <c r="B74" s="93" t="s">
        <v>296</v>
      </c>
      <c r="C74" s="94"/>
      <c r="D74" s="95" t="s">
        <v>297</v>
      </c>
      <c r="E74" s="86">
        <f t="shared" si="8"/>
        <v>393556.7</v>
      </c>
      <c r="F74" s="86">
        <f t="shared" si="8"/>
        <v>393556.7</v>
      </c>
      <c r="G74" s="50">
        <f t="shared" si="5"/>
        <v>100</v>
      </c>
    </row>
    <row r="75" spans="1:7" ht="22.5" customHeight="1">
      <c r="A75" s="163"/>
      <c r="B75" s="96" t="s">
        <v>298</v>
      </c>
      <c r="C75" s="97"/>
      <c r="D75" s="95" t="s">
        <v>299</v>
      </c>
      <c r="E75" s="86">
        <f>E76+E78</f>
        <v>393556.7</v>
      </c>
      <c r="F75" s="86">
        <f>F76+F78</f>
        <v>393556.7</v>
      </c>
      <c r="G75" s="50">
        <f t="shared" si="5"/>
        <v>100</v>
      </c>
    </row>
    <row r="76" spans="1:7" ht="20.25" customHeight="1">
      <c r="A76" s="163"/>
      <c r="B76" s="98"/>
      <c r="C76" s="65" t="s">
        <v>26</v>
      </c>
      <c r="D76" s="57" t="s">
        <v>278</v>
      </c>
      <c r="E76" s="86">
        <f t="shared" si="8"/>
        <v>392756.7</v>
      </c>
      <c r="F76" s="86">
        <f t="shared" si="8"/>
        <v>392756.7</v>
      </c>
      <c r="G76" s="50">
        <f t="shared" si="5"/>
        <v>100</v>
      </c>
    </row>
    <row r="77" spans="1:7" ht="46.5">
      <c r="A77" s="163"/>
      <c r="B77" s="98"/>
      <c r="C77" s="65" t="s">
        <v>28</v>
      </c>
      <c r="D77" s="57" t="s">
        <v>279</v>
      </c>
      <c r="E77" s="86">
        <v>392756.7</v>
      </c>
      <c r="F77" s="58">
        <v>392756.7</v>
      </c>
      <c r="G77" s="50">
        <f t="shared" si="5"/>
        <v>100</v>
      </c>
    </row>
    <row r="78" spans="1:7" ht="23.25">
      <c r="A78" s="163"/>
      <c r="B78" s="168"/>
      <c r="C78" s="65" t="s">
        <v>29</v>
      </c>
      <c r="D78" s="57" t="s">
        <v>285</v>
      </c>
      <c r="E78" s="86">
        <f>E79</f>
        <v>800</v>
      </c>
      <c r="F78" s="58">
        <f>F79</f>
        <v>800</v>
      </c>
      <c r="G78" s="50">
        <f t="shared" si="5"/>
        <v>100</v>
      </c>
    </row>
    <row r="79" spans="1:7" ht="23.25">
      <c r="A79" s="163"/>
      <c r="B79" s="168"/>
      <c r="C79" s="65" t="s">
        <v>31</v>
      </c>
      <c r="D79" s="57" t="s">
        <v>286</v>
      </c>
      <c r="E79" s="86">
        <v>800</v>
      </c>
      <c r="F79" s="58">
        <v>800</v>
      </c>
      <c r="G79" s="50">
        <f t="shared" si="5"/>
        <v>100</v>
      </c>
    </row>
    <row r="80" spans="1:7" ht="23.25">
      <c r="A80" s="169" t="s">
        <v>59</v>
      </c>
      <c r="B80" s="75"/>
      <c r="C80" s="68"/>
      <c r="D80" s="170" t="s">
        <v>60</v>
      </c>
      <c r="E80" s="171">
        <f>E81+E86</f>
        <v>530751.47</v>
      </c>
      <c r="F80" s="171">
        <f>F81+F86</f>
        <v>530751.47</v>
      </c>
      <c r="G80" s="99">
        <f t="shared" si="5"/>
        <v>100</v>
      </c>
    </row>
    <row r="81" spans="1:7" ht="23.25">
      <c r="A81" s="44" t="s">
        <v>63</v>
      </c>
      <c r="B81" s="111"/>
      <c r="C81" s="114"/>
      <c r="D81" s="54" t="s">
        <v>64</v>
      </c>
      <c r="E81" s="47">
        <f>E82</f>
        <v>175278.68</v>
      </c>
      <c r="F81" s="47">
        <f>F82</f>
        <v>175278.68</v>
      </c>
      <c r="G81" s="47">
        <f t="shared" si="5"/>
        <v>100</v>
      </c>
    </row>
    <row r="82" spans="1:7" ht="21" customHeight="1">
      <c r="A82" s="45"/>
      <c r="B82" s="62" t="s">
        <v>300</v>
      </c>
      <c r="C82" s="65"/>
      <c r="D82" s="100" t="s">
        <v>301</v>
      </c>
      <c r="E82" s="50">
        <f>E84</f>
        <v>175278.68</v>
      </c>
      <c r="F82" s="50">
        <f>F84</f>
        <v>175278.68</v>
      </c>
      <c r="G82" s="50">
        <f t="shared" si="5"/>
        <v>100</v>
      </c>
    </row>
    <row r="83" spans="1:7" ht="21" customHeight="1">
      <c r="A83" s="45"/>
      <c r="B83" s="62" t="s">
        <v>302</v>
      </c>
      <c r="C83" s="65"/>
      <c r="D83" s="100" t="s">
        <v>220</v>
      </c>
      <c r="E83" s="50">
        <f>E84</f>
        <v>175278.68</v>
      </c>
      <c r="F83" s="50">
        <f>F84</f>
        <v>175278.68</v>
      </c>
      <c r="G83" s="50">
        <f aca="true" t="shared" si="9" ref="G83:G129">F83/E83*100</f>
        <v>100</v>
      </c>
    </row>
    <row r="84" spans="1:7" ht="18.75" customHeight="1">
      <c r="A84" s="45"/>
      <c r="B84" s="62"/>
      <c r="C84" s="65" t="s">
        <v>26</v>
      </c>
      <c r="D84" s="57" t="s">
        <v>278</v>
      </c>
      <c r="E84" s="50">
        <f>E85</f>
        <v>175278.68</v>
      </c>
      <c r="F84" s="50">
        <f>F85</f>
        <v>175278.68</v>
      </c>
      <c r="G84" s="50">
        <f t="shared" si="9"/>
        <v>100</v>
      </c>
    </row>
    <row r="85" spans="1:7" ht="23.25" customHeight="1">
      <c r="A85" s="45"/>
      <c r="B85" s="62"/>
      <c r="C85" s="65" t="s">
        <v>28</v>
      </c>
      <c r="D85" s="57" t="s">
        <v>279</v>
      </c>
      <c r="E85" s="50">
        <v>175278.68</v>
      </c>
      <c r="F85" s="58">
        <v>175278.68</v>
      </c>
      <c r="G85" s="50">
        <f t="shared" si="9"/>
        <v>100</v>
      </c>
    </row>
    <row r="86" spans="1:7" ht="23.25">
      <c r="A86" s="44" t="s">
        <v>65</v>
      </c>
      <c r="B86" s="44"/>
      <c r="C86" s="158"/>
      <c r="D86" s="157" t="s">
        <v>66</v>
      </c>
      <c r="E86" s="47">
        <f>E87+E97</f>
        <v>355472.79</v>
      </c>
      <c r="F86" s="47">
        <f>F87+F97</f>
        <v>355472.79</v>
      </c>
      <c r="G86" s="47">
        <f t="shared" si="9"/>
        <v>100</v>
      </c>
    </row>
    <row r="87" spans="1:7" ht="24.75" customHeight="1">
      <c r="A87" s="45"/>
      <c r="B87" s="62" t="s">
        <v>67</v>
      </c>
      <c r="C87" s="68"/>
      <c r="D87" s="88" t="s">
        <v>66</v>
      </c>
      <c r="E87" s="50">
        <f>E88+E91+E94</f>
        <v>281678.79</v>
      </c>
      <c r="F87" s="50">
        <f>F88+F91+F94</f>
        <v>281678.79</v>
      </c>
      <c r="G87" s="50">
        <f t="shared" si="9"/>
        <v>100</v>
      </c>
    </row>
    <row r="88" spans="1:7" ht="23.25" customHeight="1">
      <c r="A88" s="45"/>
      <c r="B88" s="45" t="s">
        <v>68</v>
      </c>
      <c r="C88" s="65"/>
      <c r="D88" s="88" t="s">
        <v>69</v>
      </c>
      <c r="E88" s="50">
        <f>E89</f>
        <v>197797.43</v>
      </c>
      <c r="F88" s="50">
        <f>F89</f>
        <v>197797.43</v>
      </c>
      <c r="G88" s="50">
        <f t="shared" si="9"/>
        <v>100</v>
      </c>
    </row>
    <row r="89" spans="1:7" ht="19.5" customHeight="1">
      <c r="A89" s="45"/>
      <c r="B89" s="45"/>
      <c r="C89" s="65" t="s">
        <v>26</v>
      </c>
      <c r="D89" s="57" t="s">
        <v>278</v>
      </c>
      <c r="E89" s="50">
        <f>E90</f>
        <v>197797.43</v>
      </c>
      <c r="F89" s="50">
        <f>F90</f>
        <v>197797.43</v>
      </c>
      <c r="G89" s="50">
        <f t="shared" si="9"/>
        <v>100</v>
      </c>
    </row>
    <row r="90" spans="1:7" ht="42.75" customHeight="1">
      <c r="A90" s="45"/>
      <c r="B90" s="45"/>
      <c r="C90" s="65" t="s">
        <v>28</v>
      </c>
      <c r="D90" s="57" t="s">
        <v>279</v>
      </c>
      <c r="E90" s="50">
        <v>197797.43</v>
      </c>
      <c r="F90" s="58">
        <v>197797.43</v>
      </c>
      <c r="G90" s="50">
        <f t="shared" si="9"/>
        <v>100</v>
      </c>
    </row>
    <row r="91" spans="1:7" ht="23.25" customHeight="1">
      <c r="A91" s="45"/>
      <c r="B91" s="45" t="s">
        <v>340</v>
      </c>
      <c r="C91" s="65"/>
      <c r="D91" s="104" t="s">
        <v>341</v>
      </c>
      <c r="E91" s="50">
        <f>E92</f>
        <v>20710</v>
      </c>
      <c r="F91" s="50">
        <f>F92</f>
        <v>20710</v>
      </c>
      <c r="G91" s="50">
        <f>F91/E91*100</f>
        <v>100</v>
      </c>
    </row>
    <row r="92" spans="1:7" ht="23.25" customHeight="1">
      <c r="A92" s="45"/>
      <c r="B92" s="45"/>
      <c r="C92" s="65" t="s">
        <v>26</v>
      </c>
      <c r="D92" s="57" t="s">
        <v>278</v>
      </c>
      <c r="E92" s="50">
        <f>E93</f>
        <v>20710</v>
      </c>
      <c r="F92" s="50">
        <f>F93</f>
        <v>20710</v>
      </c>
      <c r="G92" s="50">
        <f>F92/E92*100</f>
        <v>100</v>
      </c>
    </row>
    <row r="93" spans="1:7" ht="20.25" customHeight="1">
      <c r="A93" s="45"/>
      <c r="B93" s="45"/>
      <c r="C93" s="65" t="s">
        <v>28</v>
      </c>
      <c r="D93" s="57" t="s">
        <v>279</v>
      </c>
      <c r="E93" s="50">
        <v>20710</v>
      </c>
      <c r="F93" s="58">
        <v>20710</v>
      </c>
      <c r="G93" s="50">
        <f>F93/E93*100</f>
        <v>100</v>
      </c>
    </row>
    <row r="94" spans="1:7" ht="22.5" customHeight="1">
      <c r="A94" s="45"/>
      <c r="B94" s="45" t="s">
        <v>70</v>
      </c>
      <c r="C94" s="65"/>
      <c r="D94" s="104" t="s">
        <v>303</v>
      </c>
      <c r="E94" s="50">
        <f>E95</f>
        <v>63171.36</v>
      </c>
      <c r="F94" s="50">
        <f>F95</f>
        <v>63171.36</v>
      </c>
      <c r="G94" s="50">
        <f t="shared" si="9"/>
        <v>100</v>
      </c>
    </row>
    <row r="95" spans="1:7" ht="22.5" customHeight="1">
      <c r="A95" s="45"/>
      <c r="B95" s="45"/>
      <c r="C95" s="65" t="s">
        <v>26</v>
      </c>
      <c r="D95" s="57" t="s">
        <v>278</v>
      </c>
      <c r="E95" s="50">
        <f>E96</f>
        <v>63171.36</v>
      </c>
      <c r="F95" s="50">
        <f>F96</f>
        <v>63171.36</v>
      </c>
      <c r="G95" s="50">
        <f t="shared" si="9"/>
        <v>100</v>
      </c>
    </row>
    <row r="96" spans="1:7" ht="20.25" customHeight="1">
      <c r="A96" s="45"/>
      <c r="B96" s="45"/>
      <c r="C96" s="65" t="s">
        <v>28</v>
      </c>
      <c r="D96" s="57" t="s">
        <v>279</v>
      </c>
      <c r="E96" s="50">
        <v>63171.36</v>
      </c>
      <c r="F96" s="58">
        <v>63171.36</v>
      </c>
      <c r="G96" s="50">
        <f t="shared" si="9"/>
        <v>100</v>
      </c>
    </row>
    <row r="97" spans="1:7" ht="20.25" customHeight="1">
      <c r="A97" s="45"/>
      <c r="B97" s="45" t="s">
        <v>343</v>
      </c>
      <c r="C97" s="65"/>
      <c r="D97" s="104" t="s">
        <v>344</v>
      </c>
      <c r="E97" s="50">
        <f aca="true" t="shared" si="10" ref="E97:F99">E98</f>
        <v>73794</v>
      </c>
      <c r="F97" s="50">
        <f t="shared" si="10"/>
        <v>73794</v>
      </c>
      <c r="G97" s="50">
        <f>F97/E97*100</f>
        <v>100</v>
      </c>
    </row>
    <row r="98" spans="1:7" ht="20.25" customHeight="1">
      <c r="A98" s="45"/>
      <c r="B98" s="45" t="s">
        <v>342</v>
      </c>
      <c r="C98" s="65"/>
      <c r="D98" s="104" t="s">
        <v>345</v>
      </c>
      <c r="E98" s="50">
        <f t="shared" si="10"/>
        <v>73794</v>
      </c>
      <c r="F98" s="50">
        <f t="shared" si="10"/>
        <v>73794</v>
      </c>
      <c r="G98" s="50">
        <f>F98/E98*100</f>
        <v>100</v>
      </c>
    </row>
    <row r="99" spans="1:7" ht="20.25" customHeight="1">
      <c r="A99" s="45"/>
      <c r="B99" s="45"/>
      <c r="C99" s="65" t="s">
        <v>26</v>
      </c>
      <c r="D99" s="57" t="s">
        <v>278</v>
      </c>
      <c r="E99" s="50">
        <f t="shared" si="10"/>
        <v>73794</v>
      </c>
      <c r="F99" s="50">
        <f t="shared" si="10"/>
        <v>73794</v>
      </c>
      <c r="G99" s="50">
        <f>F99/E99*100</f>
        <v>100</v>
      </c>
    </row>
    <row r="100" spans="1:7" ht="20.25" customHeight="1">
      <c r="A100" s="45"/>
      <c r="B100" s="45"/>
      <c r="C100" s="65" t="s">
        <v>28</v>
      </c>
      <c r="D100" s="57" t="s">
        <v>279</v>
      </c>
      <c r="E100" s="50">
        <v>73794</v>
      </c>
      <c r="F100" s="58">
        <v>73794</v>
      </c>
      <c r="G100" s="50">
        <f>F100/E100*100</f>
        <v>100</v>
      </c>
    </row>
    <row r="101" spans="1:7" ht="23.25">
      <c r="A101" s="169" t="s">
        <v>72</v>
      </c>
      <c r="B101" s="62"/>
      <c r="C101" s="68"/>
      <c r="D101" s="172" t="s">
        <v>73</v>
      </c>
      <c r="E101" s="171">
        <f aca="true" t="shared" si="11" ref="E101:F103">E102</f>
        <v>2435000.91</v>
      </c>
      <c r="F101" s="171">
        <f t="shared" si="11"/>
        <v>2435000.91</v>
      </c>
      <c r="G101" s="99">
        <f t="shared" si="9"/>
        <v>100</v>
      </c>
    </row>
    <row r="102" spans="1:7" ht="23.25">
      <c r="A102" s="111" t="s">
        <v>74</v>
      </c>
      <c r="B102" s="111"/>
      <c r="C102" s="114"/>
      <c r="D102" s="173" t="s">
        <v>75</v>
      </c>
      <c r="E102" s="174">
        <f>E103+E111</f>
        <v>2435000.91</v>
      </c>
      <c r="F102" s="174">
        <f>F103+F111</f>
        <v>2435000.91</v>
      </c>
      <c r="G102" s="47">
        <f t="shared" si="9"/>
        <v>100</v>
      </c>
    </row>
    <row r="103" spans="1:7" ht="44.25" customHeight="1">
      <c r="A103" s="62"/>
      <c r="B103" s="45" t="s">
        <v>76</v>
      </c>
      <c r="C103" s="65"/>
      <c r="D103" s="175" t="s">
        <v>77</v>
      </c>
      <c r="E103" s="176">
        <f t="shared" si="11"/>
        <v>1792710.98</v>
      </c>
      <c r="F103" s="176">
        <f t="shared" si="11"/>
        <v>1792710.98</v>
      </c>
      <c r="G103" s="50">
        <f t="shared" si="9"/>
        <v>100</v>
      </c>
    </row>
    <row r="104" spans="1:7" ht="48.75" customHeight="1">
      <c r="A104" s="62"/>
      <c r="B104" s="45" t="s">
        <v>78</v>
      </c>
      <c r="C104" s="65"/>
      <c r="D104" s="71" t="s">
        <v>79</v>
      </c>
      <c r="E104" s="176">
        <f>E105+E107+E109</f>
        <v>1792710.98</v>
      </c>
      <c r="F104" s="176">
        <f>F105+F107+F109</f>
        <v>1792710.98</v>
      </c>
      <c r="G104" s="50">
        <f t="shared" si="9"/>
        <v>100</v>
      </c>
    </row>
    <row r="105" spans="1:7" ht="45.75" customHeight="1">
      <c r="A105" s="62"/>
      <c r="B105" s="62"/>
      <c r="C105" s="68" t="s">
        <v>12</v>
      </c>
      <c r="D105" s="109" t="s">
        <v>13</v>
      </c>
      <c r="E105" s="176">
        <f>E106</f>
        <v>948566.78</v>
      </c>
      <c r="F105" s="176">
        <f>F106</f>
        <v>948566.78</v>
      </c>
      <c r="G105" s="50">
        <f t="shared" si="9"/>
        <v>100</v>
      </c>
    </row>
    <row r="106" spans="1:7" ht="18.75" customHeight="1">
      <c r="A106" s="62"/>
      <c r="B106" s="62"/>
      <c r="C106" s="68" t="s">
        <v>46</v>
      </c>
      <c r="D106" s="109" t="s">
        <v>47</v>
      </c>
      <c r="E106" s="176">
        <v>948566.78</v>
      </c>
      <c r="F106" s="58">
        <v>948566.78</v>
      </c>
      <c r="G106" s="50">
        <f t="shared" si="9"/>
        <v>100</v>
      </c>
    </row>
    <row r="107" spans="1:7" ht="18" customHeight="1">
      <c r="A107" s="62"/>
      <c r="B107" s="62"/>
      <c r="C107" s="65" t="s">
        <v>26</v>
      </c>
      <c r="D107" s="57" t="s">
        <v>278</v>
      </c>
      <c r="E107" s="176">
        <f>E108</f>
        <v>825351.02</v>
      </c>
      <c r="F107" s="176">
        <f>F108</f>
        <v>825351.02</v>
      </c>
      <c r="G107" s="50">
        <f t="shared" si="9"/>
        <v>100</v>
      </c>
    </row>
    <row r="108" spans="1:7" ht="20.25" customHeight="1">
      <c r="A108" s="62"/>
      <c r="B108" s="62"/>
      <c r="C108" s="65" t="s">
        <v>28</v>
      </c>
      <c r="D108" s="57" t="s">
        <v>279</v>
      </c>
      <c r="E108" s="176">
        <v>825351.02</v>
      </c>
      <c r="F108" s="58">
        <v>825351.02</v>
      </c>
      <c r="G108" s="50">
        <f t="shared" si="9"/>
        <v>100</v>
      </c>
    </row>
    <row r="109" spans="1:7" ht="23.25">
      <c r="A109" s="62"/>
      <c r="B109" s="62"/>
      <c r="C109" s="94" t="s">
        <v>29</v>
      </c>
      <c r="D109" s="95" t="s">
        <v>30</v>
      </c>
      <c r="E109" s="176">
        <f>E110</f>
        <v>18793.18</v>
      </c>
      <c r="F109" s="176">
        <f>F110</f>
        <v>18793.18</v>
      </c>
      <c r="G109" s="50">
        <f t="shared" si="9"/>
        <v>100</v>
      </c>
    </row>
    <row r="110" spans="1:7" ht="22.5" customHeight="1">
      <c r="A110" s="62"/>
      <c r="B110" s="62"/>
      <c r="C110" s="94" t="s">
        <v>31</v>
      </c>
      <c r="D110" s="95" t="s">
        <v>32</v>
      </c>
      <c r="E110" s="176">
        <v>18793.18</v>
      </c>
      <c r="F110" s="176">
        <v>18793.18</v>
      </c>
      <c r="G110" s="50">
        <f t="shared" si="9"/>
        <v>100</v>
      </c>
    </row>
    <row r="111" spans="1:7" ht="19.5" customHeight="1">
      <c r="A111" s="62"/>
      <c r="B111" s="62" t="s">
        <v>304</v>
      </c>
      <c r="C111" s="94"/>
      <c r="D111" s="95" t="s">
        <v>305</v>
      </c>
      <c r="E111" s="176">
        <f>E112</f>
        <v>642289.9299999999</v>
      </c>
      <c r="F111" s="176">
        <f>F112</f>
        <v>642289.9299999999</v>
      </c>
      <c r="G111" s="50">
        <f t="shared" si="9"/>
        <v>100</v>
      </c>
    </row>
    <row r="112" spans="1:7" ht="23.25" customHeight="1">
      <c r="A112" s="62"/>
      <c r="B112" s="62" t="s">
        <v>306</v>
      </c>
      <c r="C112" s="94"/>
      <c r="D112" s="95" t="s">
        <v>307</v>
      </c>
      <c r="E112" s="176">
        <f>E113+E115+E117</f>
        <v>642289.9299999999</v>
      </c>
      <c r="F112" s="176">
        <f>F113+F115+F117</f>
        <v>642289.9299999999</v>
      </c>
      <c r="G112" s="50">
        <f t="shared" si="9"/>
        <v>100</v>
      </c>
    </row>
    <row r="113" spans="1:7" ht="49.5" customHeight="1">
      <c r="A113" s="62"/>
      <c r="B113" s="62"/>
      <c r="C113" s="68" t="s">
        <v>12</v>
      </c>
      <c r="D113" s="109" t="s">
        <v>13</v>
      </c>
      <c r="E113" s="176">
        <f>E114</f>
        <v>252329.02</v>
      </c>
      <c r="F113" s="176">
        <f>F114</f>
        <v>252329.02</v>
      </c>
      <c r="G113" s="50">
        <f t="shared" si="9"/>
        <v>100</v>
      </c>
    </row>
    <row r="114" spans="1:7" ht="25.5" customHeight="1">
      <c r="A114" s="62"/>
      <c r="B114" s="62"/>
      <c r="C114" s="68" t="s">
        <v>46</v>
      </c>
      <c r="D114" s="109" t="s">
        <v>47</v>
      </c>
      <c r="E114" s="176">
        <v>252329.02</v>
      </c>
      <c r="F114" s="176">
        <v>252329.02</v>
      </c>
      <c r="G114" s="50">
        <f t="shared" si="9"/>
        <v>100</v>
      </c>
    </row>
    <row r="115" spans="1:7" ht="22.5" customHeight="1">
      <c r="A115" s="62"/>
      <c r="B115" s="62"/>
      <c r="C115" s="65" t="s">
        <v>26</v>
      </c>
      <c r="D115" s="57" t="s">
        <v>278</v>
      </c>
      <c r="E115" s="176">
        <f>E116</f>
        <v>388068.58</v>
      </c>
      <c r="F115" s="176">
        <f>F116</f>
        <v>388068.58</v>
      </c>
      <c r="G115" s="50">
        <f t="shared" si="9"/>
        <v>100</v>
      </c>
    </row>
    <row r="116" spans="1:7" ht="24" customHeight="1">
      <c r="A116" s="62"/>
      <c r="B116" s="62"/>
      <c r="C116" s="65" t="s">
        <v>28</v>
      </c>
      <c r="D116" s="57" t="s">
        <v>279</v>
      </c>
      <c r="E116" s="176">
        <v>388068.58</v>
      </c>
      <c r="F116" s="176">
        <v>388068.58</v>
      </c>
      <c r="G116" s="50">
        <f t="shared" si="9"/>
        <v>100</v>
      </c>
    </row>
    <row r="117" spans="1:7" ht="19.5" customHeight="1">
      <c r="A117" s="62"/>
      <c r="B117" s="62"/>
      <c r="C117" s="94" t="s">
        <v>29</v>
      </c>
      <c r="D117" s="95" t="s">
        <v>30</v>
      </c>
      <c r="E117" s="176">
        <f>E118</f>
        <v>1892.33</v>
      </c>
      <c r="F117" s="176">
        <f>F118</f>
        <v>1892.33</v>
      </c>
      <c r="G117" s="50">
        <f t="shared" si="9"/>
        <v>100</v>
      </c>
    </row>
    <row r="118" spans="1:7" ht="47.25" customHeight="1">
      <c r="A118" s="62"/>
      <c r="B118" s="62"/>
      <c r="C118" s="94" t="s">
        <v>31</v>
      </c>
      <c r="D118" s="95" t="s">
        <v>32</v>
      </c>
      <c r="E118" s="176">
        <v>1892.33</v>
      </c>
      <c r="F118" s="176">
        <v>1892.33</v>
      </c>
      <c r="G118" s="50">
        <f t="shared" si="9"/>
        <v>100</v>
      </c>
    </row>
    <row r="119" spans="1:7" ht="22.5">
      <c r="A119" s="169" t="s">
        <v>80</v>
      </c>
      <c r="B119" s="169"/>
      <c r="C119" s="177"/>
      <c r="D119" s="165" t="s">
        <v>81</v>
      </c>
      <c r="E119" s="171">
        <f>E125+E120</f>
        <v>192194.52000000002</v>
      </c>
      <c r="F119" s="171">
        <f>F125+F120</f>
        <v>186422.73</v>
      </c>
      <c r="G119" s="99">
        <f t="shared" si="9"/>
        <v>96.99690188877393</v>
      </c>
    </row>
    <row r="120" spans="1:7" ht="23.25">
      <c r="A120" s="111" t="s">
        <v>82</v>
      </c>
      <c r="B120" s="111"/>
      <c r="C120" s="114"/>
      <c r="D120" s="115" t="s">
        <v>83</v>
      </c>
      <c r="E120" s="174">
        <f aca="true" t="shared" si="12" ref="E120:F123">E121</f>
        <v>101094.52</v>
      </c>
      <c r="F120" s="174">
        <f t="shared" si="12"/>
        <v>101094.52</v>
      </c>
      <c r="G120" s="47">
        <f t="shared" si="9"/>
        <v>100</v>
      </c>
    </row>
    <row r="121" spans="1:7" ht="23.25" customHeight="1">
      <c r="A121" s="62"/>
      <c r="B121" s="62" t="s">
        <v>308</v>
      </c>
      <c r="C121" s="68"/>
      <c r="D121" s="69" t="s">
        <v>309</v>
      </c>
      <c r="E121" s="58">
        <f>E123</f>
        <v>101094.52</v>
      </c>
      <c r="F121" s="58">
        <f>F123</f>
        <v>101094.52</v>
      </c>
      <c r="G121" s="50">
        <f t="shared" si="9"/>
        <v>100</v>
      </c>
    </row>
    <row r="122" spans="1:7" ht="46.5">
      <c r="A122" s="62"/>
      <c r="B122" s="62" t="s">
        <v>319</v>
      </c>
      <c r="C122" s="68"/>
      <c r="D122" s="69" t="s">
        <v>310</v>
      </c>
      <c r="E122" s="176">
        <f t="shared" si="12"/>
        <v>101094.52</v>
      </c>
      <c r="F122" s="176">
        <f t="shared" si="12"/>
        <v>101094.52</v>
      </c>
      <c r="G122" s="50">
        <f t="shared" si="9"/>
        <v>100</v>
      </c>
    </row>
    <row r="123" spans="1:7" ht="23.25">
      <c r="A123" s="163"/>
      <c r="B123" s="62"/>
      <c r="C123" s="68" t="s">
        <v>84</v>
      </c>
      <c r="D123" s="69" t="s">
        <v>85</v>
      </c>
      <c r="E123" s="176">
        <f t="shared" si="12"/>
        <v>101094.52</v>
      </c>
      <c r="F123" s="176">
        <f t="shared" si="12"/>
        <v>101094.52</v>
      </c>
      <c r="G123" s="50">
        <f t="shared" si="9"/>
        <v>100</v>
      </c>
    </row>
    <row r="124" spans="1:7" ht="20.25" customHeight="1">
      <c r="A124" s="163"/>
      <c r="B124" s="62"/>
      <c r="C124" s="68" t="s">
        <v>86</v>
      </c>
      <c r="D124" s="57" t="s">
        <v>311</v>
      </c>
      <c r="E124" s="176">
        <v>101094.52</v>
      </c>
      <c r="F124" s="58">
        <v>101094.52</v>
      </c>
      <c r="G124" s="50">
        <f t="shared" si="9"/>
        <v>100</v>
      </c>
    </row>
    <row r="125" spans="1:7" ht="23.25">
      <c r="A125" s="111" t="s">
        <v>87</v>
      </c>
      <c r="B125" s="111"/>
      <c r="C125" s="114"/>
      <c r="D125" s="115" t="s">
        <v>88</v>
      </c>
      <c r="E125" s="174">
        <f>E126</f>
        <v>91100</v>
      </c>
      <c r="F125" s="174">
        <f>F126</f>
        <v>85328.21</v>
      </c>
      <c r="G125" s="47">
        <f t="shared" si="9"/>
        <v>93.6643358946213</v>
      </c>
    </row>
    <row r="126" spans="1:7" ht="46.5">
      <c r="A126" s="62"/>
      <c r="B126" s="62" t="s">
        <v>312</v>
      </c>
      <c r="C126" s="68"/>
      <c r="D126" s="69" t="s">
        <v>313</v>
      </c>
      <c r="E126" s="58">
        <f aca="true" t="shared" si="13" ref="E126:F129">E127</f>
        <v>91100</v>
      </c>
      <c r="F126" s="58">
        <f t="shared" si="13"/>
        <v>85328.21</v>
      </c>
      <c r="G126" s="50">
        <f t="shared" si="9"/>
        <v>93.6643358946213</v>
      </c>
    </row>
    <row r="127" spans="1:7" ht="90.75" customHeight="1">
      <c r="A127" s="163"/>
      <c r="B127" s="62" t="s">
        <v>314</v>
      </c>
      <c r="C127" s="68"/>
      <c r="D127" s="69" t="s">
        <v>315</v>
      </c>
      <c r="E127" s="176">
        <f>E129</f>
        <v>91100</v>
      </c>
      <c r="F127" s="58">
        <f>F129</f>
        <v>85328.21</v>
      </c>
      <c r="G127" s="50">
        <f t="shared" si="9"/>
        <v>93.6643358946213</v>
      </c>
    </row>
    <row r="128" spans="1:7" ht="94.5" customHeight="1">
      <c r="A128" s="163"/>
      <c r="B128" s="62" t="s">
        <v>316</v>
      </c>
      <c r="C128" s="68"/>
      <c r="D128" s="69" t="s">
        <v>317</v>
      </c>
      <c r="E128" s="176">
        <f>E129</f>
        <v>91100</v>
      </c>
      <c r="F128" s="58">
        <f t="shared" si="13"/>
        <v>85328.21</v>
      </c>
      <c r="G128" s="50">
        <f t="shared" si="9"/>
        <v>93.6643358946213</v>
      </c>
    </row>
    <row r="129" spans="1:7" ht="46.5">
      <c r="A129" s="163"/>
      <c r="B129" s="62"/>
      <c r="C129" s="68" t="s">
        <v>12</v>
      </c>
      <c r="D129" s="109" t="s">
        <v>13</v>
      </c>
      <c r="E129" s="176">
        <f t="shared" si="13"/>
        <v>91100</v>
      </c>
      <c r="F129" s="58">
        <f t="shared" si="13"/>
        <v>85328.21</v>
      </c>
      <c r="G129" s="50">
        <f t="shared" si="9"/>
        <v>93.6643358946213</v>
      </c>
    </row>
    <row r="130" spans="1:7" ht="23.25" customHeight="1">
      <c r="A130" s="163"/>
      <c r="B130" s="62"/>
      <c r="C130" s="68" t="s">
        <v>46</v>
      </c>
      <c r="D130" s="109" t="s">
        <v>47</v>
      </c>
      <c r="E130" s="176">
        <v>91100</v>
      </c>
      <c r="F130" s="58">
        <v>85328.21</v>
      </c>
      <c r="G130" s="50">
        <f>F130/E130*100</f>
        <v>93.6643358946213</v>
      </c>
    </row>
    <row r="131" spans="1:7" ht="23.25">
      <c r="A131" s="163"/>
      <c r="B131" s="62"/>
      <c r="C131" s="62"/>
      <c r="D131" s="178" t="s">
        <v>89</v>
      </c>
      <c r="E131" s="120">
        <f>E14+E58+E66+E72+E80+E101+E119</f>
        <v>5778449.5600000005</v>
      </c>
      <c r="F131" s="120">
        <f>F14+F58+F66+F72+F80+F101+F119</f>
        <v>5753196.790000001</v>
      </c>
      <c r="G131" s="99">
        <f>F131/E131*100</f>
        <v>99.5629836388154</v>
      </c>
    </row>
  </sheetData>
  <sheetProtection/>
  <mergeCells count="1">
    <mergeCell ref="A7:G10"/>
  </mergeCells>
  <printOptions horizontalCentered="1"/>
  <pageMargins left="0.984251968503937" right="0.3937007874015748" top="0.7874015748031497" bottom="0.7874015748031497" header="0.5118110236220472" footer="0.5118110236220472"/>
  <pageSetup fitToHeight="3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8"/>
  <sheetViews>
    <sheetView zoomScale="75" zoomScaleNormal="75" zoomScalePageLayoutView="0" workbookViewId="0" topLeftCell="A1">
      <selection activeCell="F136" sqref="F136"/>
    </sheetView>
  </sheetViews>
  <sheetFormatPr defaultColWidth="9.00390625" defaultRowHeight="12.75"/>
  <cols>
    <col min="1" max="1" width="6.75390625" style="22" customWidth="1"/>
    <col min="2" max="3" width="6.875" style="22" customWidth="1"/>
    <col min="4" max="4" width="16.25390625" style="22" customWidth="1"/>
    <col min="5" max="5" width="9.125" style="22" customWidth="1"/>
    <col min="6" max="6" width="114.75390625" style="0" customWidth="1"/>
    <col min="7" max="7" width="21.125" style="0" customWidth="1"/>
    <col min="8" max="8" width="23.625" style="0" customWidth="1"/>
    <col min="9" max="9" width="18.625" style="0" customWidth="1"/>
    <col min="10" max="10" width="9.25390625" style="0" customWidth="1"/>
  </cols>
  <sheetData>
    <row r="1" spans="1:9" ht="15">
      <c r="A1" s="16"/>
      <c r="B1" s="16"/>
      <c r="C1" s="16"/>
      <c r="D1" s="16"/>
      <c r="E1" s="16"/>
      <c r="F1" s="2"/>
      <c r="G1" s="2"/>
      <c r="H1" s="2"/>
      <c r="I1" s="2"/>
    </row>
    <row r="2" spans="1:9" ht="15.75">
      <c r="A2" s="16"/>
      <c r="B2" s="16"/>
      <c r="C2" s="16"/>
      <c r="D2" s="16"/>
      <c r="E2" s="16"/>
      <c r="F2" s="2"/>
      <c r="G2" s="3"/>
      <c r="H2" s="182" t="s">
        <v>224</v>
      </c>
      <c r="I2" s="183"/>
    </row>
    <row r="3" spans="1:9" ht="15.75">
      <c r="A3" s="16"/>
      <c r="B3" s="16"/>
      <c r="C3" s="16"/>
      <c r="D3" s="16"/>
      <c r="E3" s="16"/>
      <c r="F3" s="2"/>
      <c r="G3" s="3"/>
      <c r="H3" s="182" t="s">
        <v>269</v>
      </c>
      <c r="I3" s="183"/>
    </row>
    <row r="4" spans="1:9" ht="15.75">
      <c r="A4" s="16"/>
      <c r="B4" s="16"/>
      <c r="C4" s="16"/>
      <c r="D4" s="16"/>
      <c r="E4" s="16"/>
      <c r="F4" s="2"/>
      <c r="G4" s="3"/>
      <c r="H4" s="182" t="s">
        <v>227</v>
      </c>
      <c r="I4" s="183"/>
    </row>
    <row r="5" spans="1:9" ht="15.75">
      <c r="A5" s="16"/>
      <c r="B5" s="16"/>
      <c r="C5" s="16"/>
      <c r="D5" s="16"/>
      <c r="E5" s="16"/>
      <c r="F5" s="4"/>
      <c r="G5" s="3"/>
      <c r="H5" s="184" t="s">
        <v>347</v>
      </c>
      <c r="I5" s="183"/>
    </row>
    <row r="6" spans="1:9" ht="27.75" customHeight="1">
      <c r="A6" s="16"/>
      <c r="B6" s="16"/>
      <c r="C6" s="16"/>
      <c r="D6" s="16"/>
      <c r="E6" s="16"/>
      <c r="F6" s="2"/>
      <c r="G6" s="2"/>
      <c r="H6" s="2"/>
      <c r="I6" s="2"/>
    </row>
    <row r="7" spans="1:9" ht="21.75" customHeight="1">
      <c r="A7" s="180" t="s">
        <v>346</v>
      </c>
      <c r="B7" s="181"/>
      <c r="C7" s="181"/>
      <c r="D7" s="181"/>
      <c r="E7" s="181"/>
      <c r="F7" s="181"/>
      <c r="G7" s="181"/>
      <c r="H7" s="181"/>
      <c r="I7" s="181"/>
    </row>
    <row r="8" spans="1:9" ht="9.75" customHeight="1" hidden="1">
      <c r="A8" s="181"/>
      <c r="B8" s="181"/>
      <c r="C8" s="181"/>
      <c r="D8" s="181"/>
      <c r="E8" s="181"/>
      <c r="F8" s="181"/>
      <c r="G8" s="181"/>
      <c r="H8" s="181"/>
      <c r="I8" s="181"/>
    </row>
    <row r="9" spans="1:9" ht="6.75" customHeight="1">
      <c r="A9" s="16"/>
      <c r="B9" s="16"/>
      <c r="C9" s="16"/>
      <c r="D9" s="16"/>
      <c r="E9" s="16"/>
      <c r="F9" s="2"/>
      <c r="G9" s="2"/>
      <c r="H9" s="2"/>
      <c r="I9" s="2"/>
    </row>
    <row r="10" spans="1:10" ht="14.25" customHeight="1">
      <c r="A10" s="16"/>
      <c r="B10" s="16"/>
      <c r="C10" s="16"/>
      <c r="D10" s="16"/>
      <c r="E10" s="16"/>
      <c r="F10" s="2"/>
      <c r="G10" s="2"/>
      <c r="H10" s="2"/>
      <c r="I10" s="2"/>
      <c r="J10" s="5"/>
    </row>
    <row r="11" spans="1:12" ht="92.25" customHeight="1">
      <c r="A11" s="37" t="s">
        <v>90</v>
      </c>
      <c r="B11" s="37" t="s">
        <v>91</v>
      </c>
      <c r="C11" s="37" t="s">
        <v>92</v>
      </c>
      <c r="D11" s="37" t="s">
        <v>93</v>
      </c>
      <c r="E11" s="37" t="s">
        <v>94</v>
      </c>
      <c r="F11" s="37" t="s">
        <v>3</v>
      </c>
      <c r="G11" s="38" t="s">
        <v>318</v>
      </c>
      <c r="H11" s="38" t="s">
        <v>223</v>
      </c>
      <c r="I11" s="38" t="s">
        <v>222</v>
      </c>
      <c r="K11" s="6"/>
      <c r="L11" s="7"/>
    </row>
    <row r="12" spans="1:12" ht="25.5" customHeight="1">
      <c r="A12" s="39" t="s">
        <v>270</v>
      </c>
      <c r="B12" s="39"/>
      <c r="C12" s="39"/>
      <c r="D12" s="39"/>
      <c r="E12" s="39"/>
      <c r="F12" s="40" t="s">
        <v>271</v>
      </c>
      <c r="G12" s="41">
        <f>G13+G60+G68+G74+G82+G103+G121</f>
        <v>5778449.5600000005</v>
      </c>
      <c r="H12" s="41">
        <f>H13+H60+H68+H74+H82+H103+H121</f>
        <v>5753196.790000001</v>
      </c>
      <c r="I12" s="42">
        <f>H12/G12*100</f>
        <v>99.5629836388154</v>
      </c>
      <c r="K12" s="8"/>
      <c r="L12" s="9"/>
    </row>
    <row r="13" spans="1:12" ht="22.5" customHeight="1">
      <c r="A13" s="39"/>
      <c r="B13" s="39" t="s">
        <v>95</v>
      </c>
      <c r="C13" s="39"/>
      <c r="D13" s="39"/>
      <c r="E13" s="39"/>
      <c r="F13" s="40" t="s">
        <v>5</v>
      </c>
      <c r="G13" s="41">
        <f>2!E14</f>
        <v>2124179.7600000002</v>
      </c>
      <c r="H13" s="41">
        <f>2!F14</f>
        <v>2124173.3200000003</v>
      </c>
      <c r="I13" s="42">
        <f aca="true" t="shared" si="0" ref="I13:I59">H13/G13*100</f>
        <v>99.99969682415201</v>
      </c>
      <c r="K13" s="9"/>
      <c r="L13" s="9"/>
    </row>
    <row r="14" spans="1:12" ht="42" customHeight="1">
      <c r="A14" s="43"/>
      <c r="B14" s="43"/>
      <c r="C14" s="44" t="s">
        <v>96</v>
      </c>
      <c r="D14" s="45"/>
      <c r="E14" s="45"/>
      <c r="F14" s="46" t="s">
        <v>7</v>
      </c>
      <c r="G14" s="47">
        <f>G15</f>
        <v>323668.65</v>
      </c>
      <c r="H14" s="47">
        <f>H15</f>
        <v>323668.65</v>
      </c>
      <c r="I14" s="48">
        <f t="shared" si="0"/>
        <v>100</v>
      </c>
      <c r="K14" s="9"/>
      <c r="L14" s="9"/>
    </row>
    <row r="15" spans="1:12" ht="22.5" customHeight="1">
      <c r="A15" s="43"/>
      <c r="B15" s="43"/>
      <c r="C15" s="45"/>
      <c r="D15" s="45" t="s">
        <v>8</v>
      </c>
      <c r="E15" s="45"/>
      <c r="F15" s="49" t="s">
        <v>9</v>
      </c>
      <c r="G15" s="50">
        <f>G16</f>
        <v>323668.65</v>
      </c>
      <c r="H15" s="50">
        <f>H16</f>
        <v>323668.65</v>
      </c>
      <c r="I15" s="48">
        <f t="shared" si="0"/>
        <v>100</v>
      </c>
      <c r="K15" s="9"/>
      <c r="L15" s="9"/>
    </row>
    <row r="16" spans="1:12" ht="21.75" customHeight="1">
      <c r="A16" s="43"/>
      <c r="B16" s="43"/>
      <c r="C16" s="45"/>
      <c r="D16" s="45" t="s">
        <v>10</v>
      </c>
      <c r="E16" s="45"/>
      <c r="F16" s="49" t="s">
        <v>11</v>
      </c>
      <c r="G16" s="50">
        <f>G18</f>
        <v>323668.65</v>
      </c>
      <c r="H16" s="50">
        <f>H18</f>
        <v>323668.65</v>
      </c>
      <c r="I16" s="48">
        <f t="shared" si="0"/>
        <v>100</v>
      </c>
      <c r="K16" s="9"/>
      <c r="L16" s="9"/>
    </row>
    <row r="17" spans="1:12" ht="42" customHeight="1">
      <c r="A17" s="43"/>
      <c r="B17" s="43"/>
      <c r="C17" s="45"/>
      <c r="D17" s="45"/>
      <c r="E17" s="45" t="s">
        <v>12</v>
      </c>
      <c r="F17" s="49" t="s">
        <v>13</v>
      </c>
      <c r="G17" s="50">
        <f>G18</f>
        <v>323668.65</v>
      </c>
      <c r="H17" s="50">
        <f>H18</f>
        <v>323668.65</v>
      </c>
      <c r="I17" s="48">
        <f t="shared" si="0"/>
        <v>100</v>
      </c>
      <c r="K17" s="9"/>
      <c r="L17" s="9"/>
    </row>
    <row r="18" spans="1:12" ht="23.25">
      <c r="A18" s="43"/>
      <c r="B18" s="43"/>
      <c r="C18" s="45"/>
      <c r="D18" s="45"/>
      <c r="E18" s="45" t="s">
        <v>14</v>
      </c>
      <c r="F18" s="51" t="s">
        <v>15</v>
      </c>
      <c r="G18" s="50">
        <v>323668.65</v>
      </c>
      <c r="H18" s="50">
        <v>323668.65</v>
      </c>
      <c r="I18" s="48">
        <f t="shared" si="0"/>
        <v>100</v>
      </c>
      <c r="K18" s="9"/>
      <c r="L18" s="9"/>
    </row>
    <row r="19" spans="1:12" ht="31.5" customHeight="1" hidden="1">
      <c r="A19" s="43"/>
      <c r="B19" s="43"/>
      <c r="C19" s="45"/>
      <c r="D19" s="45" t="s">
        <v>16</v>
      </c>
      <c r="E19" s="45"/>
      <c r="F19" s="52" t="s">
        <v>17</v>
      </c>
      <c r="G19" s="48"/>
      <c r="H19" s="53"/>
      <c r="I19" s="48" t="e">
        <f t="shared" si="0"/>
        <v>#DIV/0!</v>
      </c>
      <c r="K19" s="9"/>
      <c r="L19" s="9"/>
    </row>
    <row r="20" spans="1:12" ht="57.75" customHeight="1" hidden="1">
      <c r="A20" s="43"/>
      <c r="B20" s="43"/>
      <c r="C20" s="45"/>
      <c r="D20" s="45" t="s">
        <v>18</v>
      </c>
      <c r="E20" s="45"/>
      <c r="F20" s="52" t="s">
        <v>19</v>
      </c>
      <c r="G20" s="48"/>
      <c r="H20" s="53"/>
      <c r="I20" s="48" t="e">
        <f t="shared" si="0"/>
        <v>#DIV/0!</v>
      </c>
      <c r="K20" s="9"/>
      <c r="L20" s="9"/>
    </row>
    <row r="21" spans="1:12" ht="31.5" customHeight="1" hidden="1">
      <c r="A21" s="43"/>
      <c r="B21" s="43"/>
      <c r="C21" s="45"/>
      <c r="D21" s="45"/>
      <c r="E21" s="45" t="s">
        <v>20</v>
      </c>
      <c r="F21" s="52" t="s">
        <v>21</v>
      </c>
      <c r="G21" s="48"/>
      <c r="H21" s="53"/>
      <c r="I21" s="48" t="e">
        <f t="shared" si="0"/>
        <v>#DIV/0!</v>
      </c>
      <c r="K21" s="9"/>
      <c r="L21" s="9"/>
    </row>
    <row r="22" spans="1:12" ht="42.75" customHeight="1">
      <c r="A22" s="43"/>
      <c r="B22" s="43"/>
      <c r="C22" s="44" t="s">
        <v>97</v>
      </c>
      <c r="D22" s="44"/>
      <c r="E22" s="44"/>
      <c r="F22" s="54" t="s">
        <v>23</v>
      </c>
      <c r="G22" s="47">
        <f>G23+G34</f>
        <v>1722109.07</v>
      </c>
      <c r="H22" s="47">
        <f>H23+H34</f>
        <v>1722102.6300000001</v>
      </c>
      <c r="I22" s="48">
        <f t="shared" si="0"/>
        <v>99.99962603994648</v>
      </c>
      <c r="K22" s="9"/>
      <c r="L22" s="9"/>
    </row>
    <row r="23" spans="1:12" ht="21" customHeight="1">
      <c r="A23" s="43"/>
      <c r="B23" s="43"/>
      <c r="C23" s="45"/>
      <c r="D23" s="45" t="s">
        <v>8</v>
      </c>
      <c r="E23" s="45"/>
      <c r="F23" s="55" t="s">
        <v>9</v>
      </c>
      <c r="G23" s="50">
        <f>G24</f>
        <v>1722109.07</v>
      </c>
      <c r="H23" s="50">
        <f>H24</f>
        <v>1722102.6300000001</v>
      </c>
      <c r="I23" s="48">
        <f t="shared" si="0"/>
        <v>99.99962603994648</v>
      </c>
      <c r="K23" s="9"/>
      <c r="L23" s="9"/>
    </row>
    <row r="24" spans="1:12" ht="20.25" customHeight="1">
      <c r="A24" s="43"/>
      <c r="B24" s="43"/>
      <c r="C24" s="45"/>
      <c r="D24" s="45" t="s">
        <v>24</v>
      </c>
      <c r="E24" s="45"/>
      <c r="F24" s="55" t="s">
        <v>25</v>
      </c>
      <c r="G24" s="50">
        <f>G25+G28+G31</f>
        <v>1722109.07</v>
      </c>
      <c r="H24" s="50">
        <f>H25+H28+H31</f>
        <v>1722102.6300000001</v>
      </c>
      <c r="I24" s="48">
        <f t="shared" si="0"/>
        <v>99.99962603994648</v>
      </c>
      <c r="K24" s="9"/>
      <c r="L24" s="9"/>
    </row>
    <row r="25" spans="1:12" ht="46.5">
      <c r="A25" s="43"/>
      <c r="B25" s="43"/>
      <c r="C25" s="45"/>
      <c r="D25" s="45"/>
      <c r="E25" s="45" t="s">
        <v>12</v>
      </c>
      <c r="F25" s="56" t="s">
        <v>13</v>
      </c>
      <c r="G25" s="50">
        <f>G26</f>
        <v>1266190.28</v>
      </c>
      <c r="H25" s="50">
        <f>H26</f>
        <v>1266190.28</v>
      </c>
      <c r="I25" s="48">
        <f t="shared" si="0"/>
        <v>100</v>
      </c>
      <c r="K25" s="9"/>
      <c r="L25" s="9"/>
    </row>
    <row r="26" spans="1:12" ht="23.25">
      <c r="A26" s="43"/>
      <c r="B26" s="43"/>
      <c r="C26" s="45"/>
      <c r="D26" s="45"/>
      <c r="E26" s="45" t="s">
        <v>14</v>
      </c>
      <c r="F26" s="51" t="s">
        <v>15</v>
      </c>
      <c r="G26" s="50">
        <v>1266190.28</v>
      </c>
      <c r="H26" s="50">
        <v>1266190.28</v>
      </c>
      <c r="I26" s="48">
        <f t="shared" si="0"/>
        <v>100</v>
      </c>
      <c r="K26" s="9"/>
      <c r="L26" s="9"/>
    </row>
    <row r="27" spans="1:12" ht="23.25">
      <c r="A27" s="43"/>
      <c r="B27" s="43"/>
      <c r="C27" s="45"/>
      <c r="D27" s="45"/>
      <c r="E27" s="45"/>
      <c r="F27" s="57" t="s">
        <v>272</v>
      </c>
      <c r="G27" s="50">
        <v>249245.39</v>
      </c>
      <c r="H27" s="50">
        <v>249245.39</v>
      </c>
      <c r="I27" s="48">
        <f t="shared" si="0"/>
        <v>100</v>
      </c>
      <c r="K27" s="9"/>
      <c r="L27" s="9"/>
    </row>
    <row r="28" spans="1:12" ht="23.25">
      <c r="A28" s="43"/>
      <c r="B28" s="43"/>
      <c r="C28" s="45"/>
      <c r="D28" s="45"/>
      <c r="E28" s="45" t="s">
        <v>26</v>
      </c>
      <c r="F28" s="57" t="s">
        <v>278</v>
      </c>
      <c r="G28" s="50">
        <v>392963.79</v>
      </c>
      <c r="H28" s="58">
        <v>392963.79</v>
      </c>
      <c r="I28" s="48">
        <f t="shared" si="0"/>
        <v>100</v>
      </c>
      <c r="K28" s="9"/>
      <c r="L28" s="9"/>
    </row>
    <row r="29" spans="1:12" ht="44.25" customHeight="1">
      <c r="A29" s="43"/>
      <c r="B29" s="43"/>
      <c r="C29" s="45"/>
      <c r="D29" s="45"/>
      <c r="E29" s="45" t="s">
        <v>28</v>
      </c>
      <c r="F29" s="57" t="s">
        <v>279</v>
      </c>
      <c r="G29" s="50">
        <v>199695.25</v>
      </c>
      <c r="H29" s="58">
        <v>199695.25</v>
      </c>
      <c r="I29" s="48">
        <f t="shared" si="0"/>
        <v>100</v>
      </c>
      <c r="K29" s="9"/>
      <c r="L29" s="9"/>
    </row>
    <row r="30" spans="1:12" ht="21" customHeight="1">
      <c r="A30" s="43"/>
      <c r="B30" s="43"/>
      <c r="C30" s="45"/>
      <c r="D30" s="45"/>
      <c r="E30" s="45"/>
      <c r="F30" s="57" t="s">
        <v>272</v>
      </c>
      <c r="G30" s="50">
        <v>87399.9</v>
      </c>
      <c r="H30" s="50">
        <v>87399.9</v>
      </c>
      <c r="I30" s="48">
        <f t="shared" si="0"/>
        <v>100</v>
      </c>
      <c r="K30" s="9"/>
      <c r="L30" s="9"/>
    </row>
    <row r="31" spans="1:12" ht="23.25">
      <c r="A31" s="43"/>
      <c r="B31" s="43"/>
      <c r="C31" s="45"/>
      <c r="D31" s="45"/>
      <c r="E31" s="59" t="s">
        <v>29</v>
      </c>
      <c r="F31" s="60" t="s">
        <v>30</v>
      </c>
      <c r="G31" s="50">
        <f>G32</f>
        <v>62955</v>
      </c>
      <c r="H31" s="50">
        <f>H32</f>
        <v>62948.56</v>
      </c>
      <c r="I31" s="48">
        <f t="shared" si="0"/>
        <v>99.98977047097132</v>
      </c>
      <c r="K31" s="9"/>
      <c r="L31" s="9"/>
    </row>
    <row r="32" spans="1:12" ht="21.75" customHeight="1">
      <c r="A32" s="43"/>
      <c r="B32" s="43"/>
      <c r="C32" s="45"/>
      <c r="D32" s="45"/>
      <c r="E32" s="59" t="s">
        <v>31</v>
      </c>
      <c r="F32" s="61" t="s">
        <v>32</v>
      </c>
      <c r="G32" s="50">
        <v>62955</v>
      </c>
      <c r="H32" s="58">
        <v>62948.56</v>
      </c>
      <c r="I32" s="48">
        <f t="shared" si="0"/>
        <v>99.98977047097132</v>
      </c>
      <c r="K32" s="9"/>
      <c r="L32" s="9"/>
    </row>
    <row r="33" spans="1:12" ht="18" customHeight="1">
      <c r="A33" s="43"/>
      <c r="B33" s="43"/>
      <c r="C33" s="45"/>
      <c r="D33" s="45"/>
      <c r="E33" s="59"/>
      <c r="F33" s="57" t="s">
        <v>272</v>
      </c>
      <c r="G33" s="50">
        <v>8603</v>
      </c>
      <c r="H33" s="58">
        <v>8603</v>
      </c>
      <c r="I33" s="48">
        <f t="shared" si="0"/>
        <v>100</v>
      </c>
      <c r="K33" s="9"/>
      <c r="L33" s="9"/>
    </row>
    <row r="34" spans="1:12" ht="46.5">
      <c r="A34" s="43"/>
      <c r="B34" s="43"/>
      <c r="C34" s="45"/>
      <c r="D34" s="62" t="s">
        <v>273</v>
      </c>
      <c r="E34" s="45"/>
      <c r="F34" s="57" t="s">
        <v>274</v>
      </c>
      <c r="G34" s="50">
        <f>G35</f>
        <v>0</v>
      </c>
      <c r="H34" s="50">
        <f>H35</f>
        <v>0</v>
      </c>
      <c r="I34" s="48">
        <v>0</v>
      </c>
      <c r="K34" s="9"/>
      <c r="L34" s="9"/>
    </row>
    <row r="35" spans="1:12" ht="69.75">
      <c r="A35" s="43"/>
      <c r="B35" s="43"/>
      <c r="C35" s="45"/>
      <c r="D35" s="62" t="s">
        <v>275</v>
      </c>
      <c r="E35" s="45"/>
      <c r="F35" s="57" t="s">
        <v>276</v>
      </c>
      <c r="G35" s="63">
        <f>2!E33</f>
        <v>0</v>
      </c>
      <c r="H35" s="63">
        <f>2!F33</f>
        <v>0</v>
      </c>
      <c r="I35" s="48">
        <v>0</v>
      </c>
      <c r="K35" s="9"/>
      <c r="L35" s="9"/>
    </row>
    <row r="36" spans="1:12" ht="25.5" customHeight="1">
      <c r="A36" s="43"/>
      <c r="B36" s="43"/>
      <c r="C36" s="45"/>
      <c r="D36" s="62" t="s">
        <v>277</v>
      </c>
      <c r="E36" s="45"/>
      <c r="F36" s="57" t="s">
        <v>34</v>
      </c>
      <c r="G36" s="63">
        <f>2!E34</f>
        <v>0</v>
      </c>
      <c r="H36" s="64">
        <f>H37</f>
        <v>0</v>
      </c>
      <c r="I36" s="48">
        <v>0</v>
      </c>
      <c r="K36" s="9"/>
      <c r="L36" s="9"/>
    </row>
    <row r="37" spans="1:12" ht="22.5" customHeight="1">
      <c r="A37" s="43"/>
      <c r="B37" s="43"/>
      <c r="C37" s="45"/>
      <c r="D37" s="45"/>
      <c r="E37" s="45" t="s">
        <v>26</v>
      </c>
      <c r="F37" s="57" t="s">
        <v>278</v>
      </c>
      <c r="G37" s="63">
        <f>2!E35</f>
        <v>0</v>
      </c>
      <c r="H37" s="64">
        <f>H38</f>
        <v>0</v>
      </c>
      <c r="I37" s="48">
        <v>0</v>
      </c>
      <c r="K37" s="9"/>
      <c r="L37" s="9"/>
    </row>
    <row r="38" spans="1:12" ht="22.5" customHeight="1">
      <c r="A38" s="43"/>
      <c r="B38" s="43"/>
      <c r="C38" s="45"/>
      <c r="D38" s="45"/>
      <c r="E38" s="45" t="s">
        <v>28</v>
      </c>
      <c r="F38" s="57" t="s">
        <v>279</v>
      </c>
      <c r="G38" s="63">
        <f>2!E36</f>
        <v>0</v>
      </c>
      <c r="H38" s="64">
        <v>0</v>
      </c>
      <c r="I38" s="48">
        <v>0</v>
      </c>
      <c r="K38" s="9"/>
      <c r="L38" s="9"/>
    </row>
    <row r="39" spans="1:12" ht="19.5" customHeight="1">
      <c r="A39" s="43"/>
      <c r="B39" s="43"/>
      <c r="C39" s="45"/>
      <c r="D39" s="45" t="s">
        <v>280</v>
      </c>
      <c r="E39" s="65"/>
      <c r="F39" s="66" t="s">
        <v>281</v>
      </c>
      <c r="G39" s="67">
        <f>G40</f>
        <v>13600</v>
      </c>
      <c r="H39" s="67">
        <f>H40</f>
        <v>13600</v>
      </c>
      <c r="I39" s="48">
        <f t="shared" si="0"/>
        <v>100</v>
      </c>
      <c r="K39" s="9"/>
      <c r="L39" s="9"/>
    </row>
    <row r="40" spans="1:12" ht="19.5" customHeight="1">
      <c r="A40" s="43"/>
      <c r="B40" s="43"/>
      <c r="C40" s="45"/>
      <c r="D40" s="45"/>
      <c r="E40" s="68" t="s">
        <v>20</v>
      </c>
      <c r="F40" s="69" t="s">
        <v>33</v>
      </c>
      <c r="G40" s="67">
        <f>G41</f>
        <v>13600</v>
      </c>
      <c r="H40" s="67">
        <f>H41</f>
        <v>13600</v>
      </c>
      <c r="I40" s="48">
        <f t="shared" si="0"/>
        <v>100</v>
      </c>
      <c r="K40" s="9"/>
      <c r="L40" s="9"/>
    </row>
    <row r="41" spans="1:12" ht="23.25">
      <c r="A41" s="43"/>
      <c r="B41" s="43"/>
      <c r="C41" s="45"/>
      <c r="D41" s="45"/>
      <c r="E41" s="68" t="s">
        <v>61</v>
      </c>
      <c r="F41" s="69" t="s">
        <v>62</v>
      </c>
      <c r="G41" s="67">
        <v>13600</v>
      </c>
      <c r="H41" s="67">
        <v>13600</v>
      </c>
      <c r="I41" s="48">
        <f t="shared" si="0"/>
        <v>100</v>
      </c>
      <c r="K41" s="9"/>
      <c r="L41" s="9"/>
    </row>
    <row r="42" spans="1:12" ht="20.25" customHeight="1">
      <c r="A42" s="43"/>
      <c r="B42" s="43"/>
      <c r="C42" s="45"/>
      <c r="D42" s="45" t="s">
        <v>282</v>
      </c>
      <c r="E42" s="65"/>
      <c r="F42" s="66" t="s">
        <v>283</v>
      </c>
      <c r="G42" s="67">
        <f>G43</f>
        <v>13000</v>
      </c>
      <c r="H42" s="67">
        <f>H43</f>
        <v>13000</v>
      </c>
      <c r="I42" s="48">
        <f t="shared" si="0"/>
        <v>100</v>
      </c>
      <c r="K42" s="9"/>
      <c r="L42" s="9"/>
    </row>
    <row r="43" spans="1:12" ht="23.25">
      <c r="A43" s="43"/>
      <c r="B43" s="43"/>
      <c r="C43" s="45"/>
      <c r="D43" s="45"/>
      <c r="E43" s="68" t="s">
        <v>20</v>
      </c>
      <c r="F43" s="69" t="s">
        <v>33</v>
      </c>
      <c r="G43" s="67">
        <f>G44</f>
        <v>13000</v>
      </c>
      <c r="H43" s="67">
        <f>H44</f>
        <v>13000</v>
      </c>
      <c r="I43" s="48">
        <f t="shared" si="0"/>
        <v>100</v>
      </c>
      <c r="K43" s="10"/>
      <c r="L43" s="11"/>
    </row>
    <row r="44" spans="1:12" ht="22.5" customHeight="1">
      <c r="A44" s="43"/>
      <c r="B44" s="43"/>
      <c r="C44" s="45"/>
      <c r="D44" s="45"/>
      <c r="E44" s="68" t="s">
        <v>61</v>
      </c>
      <c r="F44" s="69" t="s">
        <v>62</v>
      </c>
      <c r="G44" s="67">
        <v>13000</v>
      </c>
      <c r="H44" s="67">
        <v>13000</v>
      </c>
      <c r="I44" s="48">
        <f t="shared" si="0"/>
        <v>100</v>
      </c>
      <c r="K44" s="10"/>
      <c r="L44" s="11"/>
    </row>
    <row r="45" spans="1:12" ht="22.5" customHeight="1">
      <c r="A45" s="43"/>
      <c r="B45" s="43"/>
      <c r="C45" s="44" t="s">
        <v>98</v>
      </c>
      <c r="D45" s="45"/>
      <c r="E45" s="45"/>
      <c r="F45" s="70" t="s">
        <v>36</v>
      </c>
      <c r="G45" s="47">
        <f>G46+G53+G57</f>
        <v>51802.04</v>
      </c>
      <c r="H45" s="47">
        <f>H46+H53+H57</f>
        <v>51802.04</v>
      </c>
      <c r="I45" s="48">
        <f t="shared" si="0"/>
        <v>100</v>
      </c>
      <c r="K45" s="9"/>
      <c r="L45" s="9"/>
    </row>
    <row r="46" spans="1:12" ht="41.25" customHeight="1">
      <c r="A46" s="43"/>
      <c r="B46" s="43"/>
      <c r="C46" s="45"/>
      <c r="D46" s="45" t="s">
        <v>37</v>
      </c>
      <c r="E46" s="45"/>
      <c r="F46" s="51" t="s">
        <v>38</v>
      </c>
      <c r="G46" s="50">
        <f>G47+G50</f>
        <v>8802.04</v>
      </c>
      <c r="H46" s="50">
        <f>H47+H50</f>
        <v>8802.04</v>
      </c>
      <c r="I46" s="48">
        <f t="shared" si="0"/>
        <v>100</v>
      </c>
      <c r="K46" s="9"/>
      <c r="L46" s="9"/>
    </row>
    <row r="47" spans="1:12" ht="24.75" customHeight="1">
      <c r="A47" s="43"/>
      <c r="B47" s="43"/>
      <c r="C47" s="45"/>
      <c r="D47" s="45" t="s">
        <v>39</v>
      </c>
      <c r="E47" s="45"/>
      <c r="F47" s="71" t="s">
        <v>284</v>
      </c>
      <c r="G47" s="63">
        <f>G48</f>
        <v>0</v>
      </c>
      <c r="H47" s="63">
        <f>H48</f>
        <v>0</v>
      </c>
      <c r="I47" s="48">
        <v>0</v>
      </c>
      <c r="K47" s="9"/>
      <c r="L47" s="9"/>
    </row>
    <row r="48" spans="1:12" ht="23.25">
      <c r="A48" s="43"/>
      <c r="B48" s="43"/>
      <c r="C48" s="45"/>
      <c r="D48" s="72"/>
      <c r="E48" s="45" t="s">
        <v>26</v>
      </c>
      <c r="F48" s="57" t="s">
        <v>278</v>
      </c>
      <c r="G48" s="63">
        <f>G49</f>
        <v>0</v>
      </c>
      <c r="H48" s="63">
        <f>H49</f>
        <v>0</v>
      </c>
      <c r="I48" s="48">
        <v>0</v>
      </c>
      <c r="K48" s="9"/>
      <c r="L48" s="9"/>
    </row>
    <row r="49" spans="1:12" ht="21.75" customHeight="1">
      <c r="A49" s="43"/>
      <c r="B49" s="43"/>
      <c r="C49" s="45"/>
      <c r="D49" s="72"/>
      <c r="E49" s="45" t="s">
        <v>28</v>
      </c>
      <c r="F49" s="57" t="s">
        <v>279</v>
      </c>
      <c r="G49" s="63">
        <f>2!E47</f>
        <v>0</v>
      </c>
      <c r="H49" s="63">
        <f>2!F47</f>
        <v>0</v>
      </c>
      <c r="I49" s="48">
        <v>0</v>
      </c>
      <c r="K49" s="9"/>
      <c r="L49" s="9"/>
    </row>
    <row r="50" spans="1:12" ht="46.5">
      <c r="A50" s="43"/>
      <c r="B50" s="43"/>
      <c r="C50" s="45"/>
      <c r="D50" s="45" t="s">
        <v>40</v>
      </c>
      <c r="E50" s="45"/>
      <c r="F50" s="73" t="s">
        <v>41</v>
      </c>
      <c r="G50" s="63">
        <f>G51</f>
        <v>8802.04</v>
      </c>
      <c r="H50" s="63">
        <f>H51</f>
        <v>8802.04</v>
      </c>
      <c r="I50" s="48">
        <f t="shared" si="0"/>
        <v>100</v>
      </c>
      <c r="K50" s="9"/>
      <c r="L50" s="9"/>
    </row>
    <row r="51" spans="1:12" ht="23.25">
      <c r="A51" s="43"/>
      <c r="B51" s="43"/>
      <c r="C51" s="45"/>
      <c r="D51" s="72"/>
      <c r="E51" s="45" t="s">
        <v>26</v>
      </c>
      <c r="F51" s="51" t="s">
        <v>27</v>
      </c>
      <c r="G51" s="58">
        <f>G52</f>
        <v>8802.04</v>
      </c>
      <c r="H51" s="58">
        <f>H52</f>
        <v>8802.04</v>
      </c>
      <c r="I51" s="48">
        <f t="shared" si="0"/>
        <v>100</v>
      </c>
      <c r="K51" s="9"/>
      <c r="L51" s="9"/>
    </row>
    <row r="52" spans="1:12" ht="22.5" customHeight="1">
      <c r="A52" s="43"/>
      <c r="B52" s="43"/>
      <c r="C52" s="45"/>
      <c r="D52" s="72"/>
      <c r="E52" s="45" t="s">
        <v>28</v>
      </c>
      <c r="F52" s="51" t="s">
        <v>219</v>
      </c>
      <c r="G52" s="58">
        <v>8802.04</v>
      </c>
      <c r="H52" s="58">
        <v>8802.04</v>
      </c>
      <c r="I52" s="48">
        <f t="shared" si="0"/>
        <v>100</v>
      </c>
      <c r="K52" s="9"/>
      <c r="L52" s="9"/>
    </row>
    <row r="53" spans="1:12" ht="46.5">
      <c r="A53" s="43"/>
      <c r="B53" s="43"/>
      <c r="C53" s="74"/>
      <c r="D53" s="75" t="s">
        <v>42</v>
      </c>
      <c r="E53" s="68"/>
      <c r="F53" s="57" t="s">
        <v>43</v>
      </c>
      <c r="G53" s="64">
        <f aca="true" t="shared" si="1" ref="G53:H55">G54</f>
        <v>20000</v>
      </c>
      <c r="H53" s="64">
        <f t="shared" si="1"/>
        <v>20000</v>
      </c>
      <c r="I53" s="48">
        <v>0</v>
      </c>
      <c r="K53" s="9"/>
      <c r="L53" s="9"/>
    </row>
    <row r="54" spans="1:12" ht="25.5" customHeight="1">
      <c r="A54" s="43"/>
      <c r="B54" s="43"/>
      <c r="C54" s="74"/>
      <c r="D54" s="74" t="s">
        <v>44</v>
      </c>
      <c r="E54" s="68"/>
      <c r="F54" s="57" t="s">
        <v>45</v>
      </c>
      <c r="G54" s="64">
        <f t="shared" si="1"/>
        <v>20000</v>
      </c>
      <c r="H54" s="64">
        <f t="shared" si="1"/>
        <v>20000</v>
      </c>
      <c r="I54" s="48">
        <v>0</v>
      </c>
      <c r="K54" s="9"/>
      <c r="L54" s="9"/>
    </row>
    <row r="55" spans="1:12" ht="21" customHeight="1">
      <c r="A55" s="43"/>
      <c r="B55" s="43"/>
      <c r="C55" s="74"/>
      <c r="D55" s="74"/>
      <c r="E55" s="65" t="s">
        <v>29</v>
      </c>
      <c r="F55" s="57" t="s">
        <v>285</v>
      </c>
      <c r="G55" s="76">
        <f t="shared" si="1"/>
        <v>20000</v>
      </c>
      <c r="H55" s="76">
        <f t="shared" si="1"/>
        <v>20000</v>
      </c>
      <c r="I55" s="48">
        <v>0</v>
      </c>
      <c r="K55" s="9"/>
      <c r="L55" s="9"/>
    </row>
    <row r="56" spans="1:12" ht="23.25">
      <c r="A56" s="43"/>
      <c r="B56" s="43"/>
      <c r="C56" s="74"/>
      <c r="D56" s="75"/>
      <c r="E56" s="65" t="s">
        <v>31</v>
      </c>
      <c r="F56" s="57" t="s">
        <v>286</v>
      </c>
      <c r="G56" s="76">
        <v>20000</v>
      </c>
      <c r="H56" s="76">
        <v>20000</v>
      </c>
      <c r="I56" s="48">
        <v>0</v>
      </c>
      <c r="K56" s="9"/>
      <c r="L56" s="9"/>
    </row>
    <row r="57" spans="1:12" ht="23.25" customHeight="1">
      <c r="A57" s="43"/>
      <c r="B57" s="43"/>
      <c r="C57" s="45"/>
      <c r="D57" s="45" t="s">
        <v>287</v>
      </c>
      <c r="E57" s="65"/>
      <c r="F57" s="66" t="s">
        <v>288</v>
      </c>
      <c r="G57" s="67">
        <f>G58</f>
        <v>23000</v>
      </c>
      <c r="H57" s="67">
        <f>H58</f>
        <v>23000</v>
      </c>
      <c r="I57" s="48">
        <f t="shared" si="0"/>
        <v>100</v>
      </c>
      <c r="K57" s="10"/>
      <c r="L57" s="11"/>
    </row>
    <row r="58" spans="1:12" ht="21" customHeight="1">
      <c r="A58" s="43"/>
      <c r="B58" s="43"/>
      <c r="C58" s="45"/>
      <c r="D58" s="45"/>
      <c r="E58" s="68" t="s">
        <v>20</v>
      </c>
      <c r="F58" s="69" t="s">
        <v>33</v>
      </c>
      <c r="G58" s="67">
        <f>G59</f>
        <v>23000</v>
      </c>
      <c r="H58" s="67">
        <f>H59</f>
        <v>23000</v>
      </c>
      <c r="I58" s="48">
        <f t="shared" si="0"/>
        <v>100</v>
      </c>
      <c r="K58" s="10"/>
      <c r="L58" s="11"/>
    </row>
    <row r="59" spans="1:12" ht="20.25" customHeight="1">
      <c r="A59" s="43"/>
      <c r="B59" s="43"/>
      <c r="C59" s="45"/>
      <c r="D59" s="45"/>
      <c r="E59" s="68" t="s">
        <v>61</v>
      </c>
      <c r="F59" s="69" t="s">
        <v>62</v>
      </c>
      <c r="G59" s="67">
        <v>23000</v>
      </c>
      <c r="H59" s="67">
        <v>23000</v>
      </c>
      <c r="I59" s="48">
        <f t="shared" si="0"/>
        <v>100</v>
      </c>
      <c r="K59" s="10"/>
      <c r="L59" s="11"/>
    </row>
    <row r="60" spans="1:12" ht="23.25">
      <c r="A60" s="43"/>
      <c r="B60" s="77" t="s">
        <v>96</v>
      </c>
      <c r="C60" s="74"/>
      <c r="D60" s="74"/>
      <c r="E60" s="45"/>
      <c r="F60" s="78" t="s">
        <v>290</v>
      </c>
      <c r="G60" s="79">
        <f aca="true" t="shared" si="2" ref="G60:H62">G61</f>
        <v>85800</v>
      </c>
      <c r="H60" s="79">
        <f t="shared" si="2"/>
        <v>66325.45999999999</v>
      </c>
      <c r="I60" s="42">
        <f aca="true" t="shared" si="3" ref="I60:I83">H60/G60*100</f>
        <v>77.30240093240093</v>
      </c>
      <c r="K60" s="9"/>
      <c r="L60" s="9"/>
    </row>
    <row r="61" spans="1:12" ht="23.25">
      <c r="A61" s="43"/>
      <c r="B61" s="43"/>
      <c r="C61" s="80" t="s">
        <v>99</v>
      </c>
      <c r="D61" s="80"/>
      <c r="E61" s="44"/>
      <c r="F61" s="81" t="s">
        <v>292</v>
      </c>
      <c r="G61" s="82">
        <f t="shared" si="2"/>
        <v>85800</v>
      </c>
      <c r="H61" s="82">
        <f t="shared" si="2"/>
        <v>66325.45999999999</v>
      </c>
      <c r="I61" s="48">
        <f t="shared" si="3"/>
        <v>77.30240093240093</v>
      </c>
      <c r="K61" s="9"/>
      <c r="L61" s="9"/>
    </row>
    <row r="62" spans="1:12" ht="69.75">
      <c r="A62" s="43"/>
      <c r="B62" s="43"/>
      <c r="C62" s="74"/>
      <c r="D62" s="62" t="s">
        <v>275</v>
      </c>
      <c r="E62" s="45"/>
      <c r="F62" s="57" t="s">
        <v>276</v>
      </c>
      <c r="G62" s="83">
        <f t="shared" si="2"/>
        <v>85800</v>
      </c>
      <c r="H62" s="83">
        <f t="shared" si="2"/>
        <v>66325.45999999999</v>
      </c>
      <c r="I62" s="48">
        <f t="shared" si="3"/>
        <v>77.30240093240093</v>
      </c>
      <c r="K62" s="9"/>
      <c r="L62" s="9"/>
    </row>
    <row r="63" spans="1:12" ht="23.25">
      <c r="A63" s="43"/>
      <c r="B63" s="43"/>
      <c r="C63" s="74"/>
      <c r="D63" s="84" t="s">
        <v>293</v>
      </c>
      <c r="E63" s="84"/>
      <c r="F63" s="85" t="s">
        <v>294</v>
      </c>
      <c r="G63" s="86">
        <f>G64+G66</f>
        <v>85800</v>
      </c>
      <c r="H63" s="86">
        <f>H64+H66</f>
        <v>66325.45999999999</v>
      </c>
      <c r="I63" s="48">
        <f t="shared" si="3"/>
        <v>77.30240093240093</v>
      </c>
      <c r="K63" s="9"/>
      <c r="L63" s="9"/>
    </row>
    <row r="64" spans="1:12" ht="46.5">
      <c r="A64" s="43"/>
      <c r="B64" s="43"/>
      <c r="C64" s="74"/>
      <c r="D64" s="87"/>
      <c r="E64" s="68" t="s">
        <v>12</v>
      </c>
      <c r="F64" s="88" t="s">
        <v>13</v>
      </c>
      <c r="G64" s="86">
        <f>G65</f>
        <v>75650</v>
      </c>
      <c r="H64" s="86">
        <f>H65</f>
        <v>59825.46</v>
      </c>
      <c r="I64" s="48">
        <f t="shared" si="3"/>
        <v>79.08190350297423</v>
      </c>
      <c r="K64" s="9"/>
      <c r="L64" s="9"/>
    </row>
    <row r="65" spans="1:12" ht="23.25">
      <c r="A65" s="43"/>
      <c r="B65" s="43"/>
      <c r="C65" s="74"/>
      <c r="D65" s="87"/>
      <c r="E65" s="45" t="s">
        <v>14</v>
      </c>
      <c r="F65" s="57" t="s">
        <v>15</v>
      </c>
      <c r="G65" s="76">
        <v>75650</v>
      </c>
      <c r="H65" s="76">
        <v>59825.46</v>
      </c>
      <c r="I65" s="48">
        <f t="shared" si="3"/>
        <v>79.08190350297423</v>
      </c>
      <c r="K65" s="9"/>
      <c r="L65" s="9"/>
    </row>
    <row r="66" spans="1:12" ht="23.25">
      <c r="A66" s="43"/>
      <c r="B66" s="43"/>
      <c r="C66" s="74"/>
      <c r="D66" s="74"/>
      <c r="E66" s="65" t="s">
        <v>26</v>
      </c>
      <c r="F66" s="57" t="s">
        <v>278</v>
      </c>
      <c r="G66" s="86">
        <f>G67</f>
        <v>10150</v>
      </c>
      <c r="H66" s="86">
        <f>H67</f>
        <v>6500</v>
      </c>
      <c r="I66" s="48">
        <f t="shared" si="3"/>
        <v>64.03940886699507</v>
      </c>
      <c r="K66" s="9"/>
      <c r="L66" s="9"/>
    </row>
    <row r="67" spans="1:12" ht="46.5">
      <c r="A67" s="43"/>
      <c r="B67" s="43"/>
      <c r="C67" s="74"/>
      <c r="D67" s="74"/>
      <c r="E67" s="65" t="s">
        <v>28</v>
      </c>
      <c r="F67" s="57" t="s">
        <v>279</v>
      </c>
      <c r="G67" s="76">
        <v>10150</v>
      </c>
      <c r="H67" s="76">
        <v>6500</v>
      </c>
      <c r="I67" s="48">
        <f t="shared" si="3"/>
        <v>64.03940886699507</v>
      </c>
      <c r="K67" s="9"/>
      <c r="L67" s="9"/>
    </row>
    <row r="68" spans="1:12" ht="23.25">
      <c r="A68" s="43"/>
      <c r="B68" s="77" t="s">
        <v>99</v>
      </c>
      <c r="C68" s="74"/>
      <c r="D68" s="74"/>
      <c r="E68" s="45"/>
      <c r="F68" s="89" t="s">
        <v>49</v>
      </c>
      <c r="G68" s="79">
        <f>G69</f>
        <v>16966.2</v>
      </c>
      <c r="H68" s="79">
        <f>H69</f>
        <v>16966.2</v>
      </c>
      <c r="I68" s="42">
        <f t="shared" si="3"/>
        <v>100</v>
      </c>
      <c r="K68" s="9"/>
      <c r="L68" s="9"/>
    </row>
    <row r="69" spans="1:12" ht="46.5">
      <c r="A69" s="43"/>
      <c r="B69" s="43"/>
      <c r="C69" s="80" t="s">
        <v>100</v>
      </c>
      <c r="D69" s="80"/>
      <c r="E69" s="44"/>
      <c r="F69" s="90" t="s">
        <v>51</v>
      </c>
      <c r="G69" s="82">
        <f aca="true" t="shared" si="4" ref="G69:H72">G70</f>
        <v>16966.2</v>
      </c>
      <c r="H69" s="82">
        <f t="shared" si="4"/>
        <v>16966.2</v>
      </c>
      <c r="I69" s="48">
        <f t="shared" si="3"/>
        <v>100</v>
      </c>
      <c r="K69" s="9"/>
      <c r="L69" s="9"/>
    </row>
    <row r="70" spans="1:12" ht="46.5">
      <c r="A70" s="43"/>
      <c r="B70" s="43"/>
      <c r="C70" s="74"/>
      <c r="D70" s="45" t="s">
        <v>52</v>
      </c>
      <c r="E70" s="45"/>
      <c r="F70" s="51" t="s">
        <v>53</v>
      </c>
      <c r="G70" s="83">
        <f t="shared" si="4"/>
        <v>16966.2</v>
      </c>
      <c r="H70" s="83">
        <f t="shared" si="4"/>
        <v>16966.2</v>
      </c>
      <c r="I70" s="48">
        <f t="shared" si="3"/>
        <v>100</v>
      </c>
      <c r="K70" s="9"/>
      <c r="L70" s="9"/>
    </row>
    <row r="71" spans="1:12" ht="18" customHeight="1">
      <c r="A71" s="43"/>
      <c r="B71" s="43"/>
      <c r="C71" s="74"/>
      <c r="D71" s="74" t="s">
        <v>295</v>
      </c>
      <c r="E71" s="45"/>
      <c r="F71" s="51" t="s">
        <v>54</v>
      </c>
      <c r="G71" s="83">
        <f t="shared" si="4"/>
        <v>16966.2</v>
      </c>
      <c r="H71" s="83">
        <f t="shared" si="4"/>
        <v>16966.2</v>
      </c>
      <c r="I71" s="48">
        <f t="shared" si="3"/>
        <v>100</v>
      </c>
      <c r="K71" s="9"/>
      <c r="L71" s="9"/>
    </row>
    <row r="72" spans="1:12" ht="23.25">
      <c r="A72" s="43"/>
      <c r="B72" s="43"/>
      <c r="C72" s="74"/>
      <c r="D72" s="74"/>
      <c r="E72" s="45" t="s">
        <v>26</v>
      </c>
      <c r="F72" s="51" t="s">
        <v>27</v>
      </c>
      <c r="G72" s="83">
        <f t="shared" si="4"/>
        <v>16966.2</v>
      </c>
      <c r="H72" s="83">
        <f t="shared" si="4"/>
        <v>16966.2</v>
      </c>
      <c r="I72" s="48">
        <f t="shared" si="3"/>
        <v>100</v>
      </c>
      <c r="K72" s="9"/>
      <c r="L72" s="9"/>
    </row>
    <row r="73" spans="1:12" ht="23.25">
      <c r="A73" s="43"/>
      <c r="B73" s="43"/>
      <c r="C73" s="74"/>
      <c r="D73" s="74"/>
      <c r="E73" s="45" t="s">
        <v>28</v>
      </c>
      <c r="F73" s="51" t="s">
        <v>219</v>
      </c>
      <c r="G73" s="86">
        <v>16966.2</v>
      </c>
      <c r="H73" s="86">
        <v>16966.2</v>
      </c>
      <c r="I73" s="48">
        <f t="shared" si="3"/>
        <v>100</v>
      </c>
      <c r="K73" s="9"/>
      <c r="L73" s="9"/>
    </row>
    <row r="74" spans="1:12" ht="23.25">
      <c r="A74" s="43"/>
      <c r="B74" s="77" t="s">
        <v>97</v>
      </c>
      <c r="C74" s="74"/>
      <c r="D74" s="45"/>
      <c r="E74" s="45"/>
      <c r="F74" s="91" t="s">
        <v>56</v>
      </c>
      <c r="G74" s="92">
        <f>2!E72</f>
        <v>393556.7</v>
      </c>
      <c r="H74" s="92">
        <f>2!F72</f>
        <v>393556.7</v>
      </c>
      <c r="I74" s="42">
        <f t="shared" si="3"/>
        <v>100</v>
      </c>
      <c r="K74" s="9"/>
      <c r="L74" s="9"/>
    </row>
    <row r="75" spans="1:12" ht="18" customHeight="1">
      <c r="A75" s="43"/>
      <c r="B75" s="43"/>
      <c r="C75" s="44" t="s">
        <v>102</v>
      </c>
      <c r="D75" s="80"/>
      <c r="E75" s="44"/>
      <c r="F75" s="90" t="s">
        <v>58</v>
      </c>
      <c r="G75" s="86">
        <f aca="true" t="shared" si="5" ref="G75:H78">G76</f>
        <v>392756.7</v>
      </c>
      <c r="H75" s="86">
        <f t="shared" si="5"/>
        <v>392756.7</v>
      </c>
      <c r="I75" s="48">
        <f t="shared" si="3"/>
        <v>100</v>
      </c>
      <c r="K75" s="10"/>
      <c r="L75" s="11"/>
    </row>
    <row r="76" spans="1:12" ht="23.25">
      <c r="A76" s="43"/>
      <c r="B76" s="43"/>
      <c r="C76" s="45"/>
      <c r="D76" s="93" t="s">
        <v>296</v>
      </c>
      <c r="E76" s="94"/>
      <c r="F76" s="95" t="s">
        <v>297</v>
      </c>
      <c r="G76" s="86">
        <f t="shared" si="5"/>
        <v>392756.7</v>
      </c>
      <c r="H76" s="86">
        <f t="shared" si="5"/>
        <v>392756.7</v>
      </c>
      <c r="I76" s="48">
        <f t="shared" si="3"/>
        <v>100</v>
      </c>
      <c r="K76" s="10"/>
      <c r="L76" s="11"/>
    </row>
    <row r="77" spans="1:12" ht="46.5">
      <c r="A77" s="43"/>
      <c r="B77" s="43"/>
      <c r="C77" s="45"/>
      <c r="D77" s="96" t="s">
        <v>298</v>
      </c>
      <c r="E77" s="97"/>
      <c r="F77" s="95" t="s">
        <v>299</v>
      </c>
      <c r="G77" s="50">
        <f t="shared" si="5"/>
        <v>392756.7</v>
      </c>
      <c r="H77" s="50">
        <f t="shared" si="5"/>
        <v>392756.7</v>
      </c>
      <c r="I77" s="48">
        <f t="shared" si="3"/>
        <v>100</v>
      </c>
      <c r="K77" s="10"/>
      <c r="L77" s="11"/>
    </row>
    <row r="78" spans="1:12" ht="23.25">
      <c r="A78" s="43"/>
      <c r="B78" s="43"/>
      <c r="C78" s="45"/>
      <c r="D78" s="98"/>
      <c r="E78" s="65" t="s">
        <v>26</v>
      </c>
      <c r="F78" s="57" t="s">
        <v>278</v>
      </c>
      <c r="G78" s="50">
        <f t="shared" si="5"/>
        <v>392756.7</v>
      </c>
      <c r="H78" s="50">
        <f t="shared" si="5"/>
        <v>392756.7</v>
      </c>
      <c r="I78" s="48">
        <f t="shared" si="3"/>
        <v>100</v>
      </c>
      <c r="K78" s="10"/>
      <c r="L78" s="11"/>
    </row>
    <row r="79" spans="1:12" ht="46.5">
      <c r="A79" s="43"/>
      <c r="B79" s="43"/>
      <c r="C79" s="45"/>
      <c r="D79" s="98"/>
      <c r="E79" s="65" t="s">
        <v>28</v>
      </c>
      <c r="F79" s="57" t="s">
        <v>279</v>
      </c>
      <c r="G79" s="86">
        <v>392756.7</v>
      </c>
      <c r="H79" s="58">
        <v>392756.7</v>
      </c>
      <c r="I79" s="48">
        <f t="shared" si="3"/>
        <v>100</v>
      </c>
      <c r="K79" s="10"/>
      <c r="L79" s="11"/>
    </row>
    <row r="80" spans="1:12" ht="23.25">
      <c r="A80" s="43"/>
      <c r="B80" s="43"/>
      <c r="C80" s="45"/>
      <c r="D80" s="98"/>
      <c r="E80" s="65" t="s">
        <v>29</v>
      </c>
      <c r="F80" s="57" t="s">
        <v>285</v>
      </c>
      <c r="G80" s="86">
        <f>G81</f>
        <v>800</v>
      </c>
      <c r="H80" s="58">
        <f>H81</f>
        <v>800</v>
      </c>
      <c r="I80" s="50">
        <f t="shared" si="3"/>
        <v>100</v>
      </c>
      <c r="K80" s="10"/>
      <c r="L80" s="11"/>
    </row>
    <row r="81" spans="1:12" ht="23.25">
      <c r="A81" s="43"/>
      <c r="B81" s="43"/>
      <c r="C81" s="45"/>
      <c r="D81" s="98"/>
      <c r="E81" s="65" t="s">
        <v>31</v>
      </c>
      <c r="F81" s="57" t="s">
        <v>286</v>
      </c>
      <c r="G81" s="86">
        <v>800</v>
      </c>
      <c r="H81" s="58">
        <v>800</v>
      </c>
      <c r="I81" s="50">
        <f t="shared" si="3"/>
        <v>100</v>
      </c>
      <c r="K81" s="10"/>
      <c r="L81" s="11"/>
    </row>
    <row r="82" spans="1:12" ht="19.5" customHeight="1">
      <c r="A82" s="43"/>
      <c r="B82" s="39" t="s">
        <v>103</v>
      </c>
      <c r="C82" s="45"/>
      <c r="D82" s="45"/>
      <c r="E82" s="45"/>
      <c r="F82" s="91" t="s">
        <v>60</v>
      </c>
      <c r="G82" s="99">
        <f>G83+G88</f>
        <v>530751.47</v>
      </c>
      <c r="H82" s="99">
        <f>H83+H88</f>
        <v>530751.47</v>
      </c>
      <c r="I82" s="42">
        <f t="shared" si="3"/>
        <v>100</v>
      </c>
      <c r="K82" s="10"/>
      <c r="L82" s="11"/>
    </row>
    <row r="83" spans="1:12" ht="23.25">
      <c r="A83" s="43"/>
      <c r="B83" s="43"/>
      <c r="C83" s="44" t="s">
        <v>96</v>
      </c>
      <c r="D83" s="44"/>
      <c r="E83" s="44"/>
      <c r="F83" s="90" t="s">
        <v>64</v>
      </c>
      <c r="G83" s="47">
        <f>G85</f>
        <v>175278.68</v>
      </c>
      <c r="H83" s="47">
        <f>H85</f>
        <v>175278.68</v>
      </c>
      <c r="I83" s="48">
        <f t="shared" si="3"/>
        <v>100</v>
      </c>
      <c r="K83" s="10"/>
      <c r="L83" s="11"/>
    </row>
    <row r="84" spans="1:12" ht="19.5" customHeight="1">
      <c r="A84" s="43"/>
      <c r="B84" s="43"/>
      <c r="C84" s="45"/>
      <c r="D84" s="62" t="s">
        <v>300</v>
      </c>
      <c r="E84" s="65"/>
      <c r="F84" s="100" t="s">
        <v>301</v>
      </c>
      <c r="G84" s="50">
        <f>G86</f>
        <v>175278.68</v>
      </c>
      <c r="H84" s="50">
        <f>H86</f>
        <v>175278.68</v>
      </c>
      <c r="I84" s="48">
        <f aca="true" t="shared" si="6" ref="I84:I120">H84/G84*100</f>
        <v>100</v>
      </c>
      <c r="K84" s="10"/>
      <c r="L84" s="11"/>
    </row>
    <row r="85" spans="1:12" ht="26.25" customHeight="1">
      <c r="A85" s="43"/>
      <c r="B85" s="43"/>
      <c r="C85" s="45"/>
      <c r="D85" s="62" t="s">
        <v>302</v>
      </c>
      <c r="E85" s="65"/>
      <c r="F85" s="100" t="s">
        <v>220</v>
      </c>
      <c r="G85" s="50">
        <f>G86</f>
        <v>175278.68</v>
      </c>
      <c r="H85" s="50">
        <f>H86</f>
        <v>175278.68</v>
      </c>
      <c r="I85" s="48">
        <f t="shared" si="6"/>
        <v>100</v>
      </c>
      <c r="K85" s="10"/>
      <c r="L85" s="11"/>
    </row>
    <row r="86" spans="1:12" ht="23.25">
      <c r="A86" s="43"/>
      <c r="B86" s="43"/>
      <c r="C86" s="45"/>
      <c r="D86" s="101"/>
      <c r="E86" s="65" t="s">
        <v>26</v>
      </c>
      <c r="F86" s="57" t="s">
        <v>278</v>
      </c>
      <c r="G86" s="50">
        <f>G87</f>
        <v>175278.68</v>
      </c>
      <c r="H86" s="50">
        <f>H87</f>
        <v>175278.68</v>
      </c>
      <c r="I86" s="48">
        <f t="shared" si="6"/>
        <v>100</v>
      </c>
      <c r="K86" s="10"/>
      <c r="L86" s="11"/>
    </row>
    <row r="87" spans="1:12" ht="46.5">
      <c r="A87" s="43"/>
      <c r="B87" s="43"/>
      <c r="C87" s="45"/>
      <c r="D87" s="101"/>
      <c r="E87" s="65" t="s">
        <v>28</v>
      </c>
      <c r="F87" s="57" t="s">
        <v>279</v>
      </c>
      <c r="G87" s="50">
        <v>175278.68</v>
      </c>
      <c r="H87" s="58">
        <v>175278.68</v>
      </c>
      <c r="I87" s="50">
        <f t="shared" si="6"/>
        <v>100</v>
      </c>
      <c r="K87" s="10"/>
      <c r="L87" s="11"/>
    </row>
    <row r="88" spans="1:12" ht="23.25">
      <c r="A88" s="43"/>
      <c r="B88" s="43"/>
      <c r="C88" s="44" t="s">
        <v>99</v>
      </c>
      <c r="D88" s="44"/>
      <c r="E88" s="44"/>
      <c r="F88" s="102" t="s">
        <v>66</v>
      </c>
      <c r="G88" s="47">
        <f>G89+G99</f>
        <v>355472.79</v>
      </c>
      <c r="H88" s="47">
        <f>H89+H99</f>
        <v>355472.79</v>
      </c>
      <c r="I88" s="103">
        <f t="shared" si="6"/>
        <v>100</v>
      </c>
      <c r="K88" s="10"/>
      <c r="L88" s="11"/>
    </row>
    <row r="89" spans="1:12" ht="21.75" customHeight="1">
      <c r="A89" s="43"/>
      <c r="B89" s="43"/>
      <c r="C89" s="45"/>
      <c r="D89" s="45" t="s">
        <v>67</v>
      </c>
      <c r="E89" s="45"/>
      <c r="F89" s="55" t="s">
        <v>66</v>
      </c>
      <c r="G89" s="50">
        <f>2!E87</f>
        <v>281678.79</v>
      </c>
      <c r="H89" s="50">
        <f>2!F87</f>
        <v>281678.79</v>
      </c>
      <c r="I89" s="48">
        <f t="shared" si="6"/>
        <v>100</v>
      </c>
      <c r="K89" s="9"/>
      <c r="L89" s="12"/>
    </row>
    <row r="90" spans="1:12" ht="21.75" customHeight="1">
      <c r="A90" s="43"/>
      <c r="B90" s="43"/>
      <c r="C90" s="45"/>
      <c r="D90" s="45" t="s">
        <v>68</v>
      </c>
      <c r="E90" s="45"/>
      <c r="F90" s="55" t="s">
        <v>69</v>
      </c>
      <c r="G90" s="50">
        <f>G92</f>
        <v>197797.43</v>
      </c>
      <c r="H90" s="50">
        <f>H92</f>
        <v>197797.43</v>
      </c>
      <c r="I90" s="48">
        <f t="shared" si="6"/>
        <v>100</v>
      </c>
      <c r="K90" s="9"/>
      <c r="L90" s="12"/>
    </row>
    <row r="91" spans="1:12" ht="23.25">
      <c r="A91" s="43"/>
      <c r="B91" s="43"/>
      <c r="C91" s="45"/>
      <c r="D91" s="45"/>
      <c r="E91" s="45" t="s">
        <v>26</v>
      </c>
      <c r="F91" s="57" t="s">
        <v>278</v>
      </c>
      <c r="G91" s="50">
        <f>G92</f>
        <v>197797.43</v>
      </c>
      <c r="H91" s="50">
        <f>H92</f>
        <v>197797.43</v>
      </c>
      <c r="I91" s="48">
        <f t="shared" si="6"/>
        <v>100</v>
      </c>
      <c r="K91" s="9"/>
      <c r="L91" s="12"/>
    </row>
    <row r="92" spans="1:12" ht="22.5" customHeight="1">
      <c r="A92" s="43"/>
      <c r="B92" s="43"/>
      <c r="C92" s="45"/>
      <c r="D92" s="45"/>
      <c r="E92" s="45" t="s">
        <v>28</v>
      </c>
      <c r="F92" s="57" t="s">
        <v>279</v>
      </c>
      <c r="G92" s="50">
        <f>2!E90</f>
        <v>197797.43</v>
      </c>
      <c r="H92" s="50">
        <f>2!F90</f>
        <v>197797.43</v>
      </c>
      <c r="I92" s="48">
        <f t="shared" si="6"/>
        <v>100</v>
      </c>
      <c r="K92" s="9"/>
      <c r="L92" s="12"/>
    </row>
    <row r="93" spans="1:12" ht="22.5" customHeight="1">
      <c r="A93" s="43"/>
      <c r="B93" s="43"/>
      <c r="C93" s="74"/>
      <c r="D93" s="45" t="s">
        <v>340</v>
      </c>
      <c r="E93" s="65"/>
      <c r="F93" s="104" t="s">
        <v>341</v>
      </c>
      <c r="G93" s="50">
        <f>G94</f>
        <v>20710</v>
      </c>
      <c r="H93" s="50">
        <f>H94</f>
        <v>20710</v>
      </c>
      <c r="I93" s="50">
        <f t="shared" si="6"/>
        <v>100</v>
      </c>
      <c r="K93" s="9"/>
      <c r="L93" s="12"/>
    </row>
    <row r="94" spans="1:12" ht="23.25" customHeight="1">
      <c r="A94" s="43"/>
      <c r="B94" s="43"/>
      <c r="C94" s="74"/>
      <c r="D94" s="45"/>
      <c r="E94" s="65" t="s">
        <v>26</v>
      </c>
      <c r="F94" s="57" t="s">
        <v>278</v>
      </c>
      <c r="G94" s="50">
        <f>G95</f>
        <v>20710</v>
      </c>
      <c r="H94" s="50">
        <f>H95</f>
        <v>20710</v>
      </c>
      <c r="I94" s="50">
        <f t="shared" si="6"/>
        <v>100</v>
      </c>
      <c r="K94" s="9"/>
      <c r="L94" s="12"/>
    </row>
    <row r="95" spans="1:12" ht="24" customHeight="1">
      <c r="A95" s="43"/>
      <c r="B95" s="43"/>
      <c r="C95" s="74"/>
      <c r="D95" s="45"/>
      <c r="E95" s="65" t="s">
        <v>28</v>
      </c>
      <c r="F95" s="57" t="s">
        <v>279</v>
      </c>
      <c r="G95" s="50">
        <v>20710</v>
      </c>
      <c r="H95" s="58">
        <v>20710</v>
      </c>
      <c r="I95" s="50">
        <f t="shared" si="6"/>
        <v>100</v>
      </c>
      <c r="K95" s="9"/>
      <c r="L95" s="12"/>
    </row>
    <row r="96" spans="1:12" ht="26.25" customHeight="1">
      <c r="A96" s="43"/>
      <c r="B96" s="43"/>
      <c r="C96" s="74"/>
      <c r="D96" s="45" t="s">
        <v>70</v>
      </c>
      <c r="E96" s="45"/>
      <c r="F96" s="105" t="s">
        <v>71</v>
      </c>
      <c r="G96" s="83">
        <f>G97</f>
        <v>63171.36</v>
      </c>
      <c r="H96" s="83">
        <f>H97</f>
        <v>63171.36</v>
      </c>
      <c r="I96" s="48">
        <f t="shared" si="6"/>
        <v>100</v>
      </c>
      <c r="K96" s="9"/>
      <c r="L96" s="12"/>
    </row>
    <row r="97" spans="1:12" ht="23.25">
      <c r="A97" s="43"/>
      <c r="B97" s="43"/>
      <c r="C97" s="74"/>
      <c r="D97" s="45"/>
      <c r="E97" s="45" t="s">
        <v>26</v>
      </c>
      <c r="F97" s="57" t="s">
        <v>278</v>
      </c>
      <c r="G97" s="83">
        <f>G98</f>
        <v>63171.36</v>
      </c>
      <c r="H97" s="83">
        <f>H98</f>
        <v>63171.36</v>
      </c>
      <c r="I97" s="48">
        <f t="shared" si="6"/>
        <v>100</v>
      </c>
      <c r="K97" s="9"/>
      <c r="L97" s="12"/>
    </row>
    <row r="98" spans="1:12" ht="46.5">
      <c r="A98" s="43"/>
      <c r="B98" s="43"/>
      <c r="C98" s="74"/>
      <c r="D98" s="45"/>
      <c r="E98" s="45" t="s">
        <v>28</v>
      </c>
      <c r="F98" s="57" t="s">
        <v>279</v>
      </c>
      <c r="G98" s="83">
        <f>2!E96</f>
        <v>63171.36</v>
      </c>
      <c r="H98" s="83">
        <f>2!F96</f>
        <v>63171.36</v>
      </c>
      <c r="I98" s="48">
        <f t="shared" si="6"/>
        <v>100</v>
      </c>
      <c r="K98" s="9"/>
      <c r="L98" s="12"/>
    </row>
    <row r="99" spans="1:12" ht="22.5" customHeight="1">
      <c r="A99" s="43"/>
      <c r="B99" s="43"/>
      <c r="C99" s="74"/>
      <c r="D99" s="45" t="s">
        <v>343</v>
      </c>
      <c r="E99" s="65"/>
      <c r="F99" s="104" t="s">
        <v>344</v>
      </c>
      <c r="G99" s="50">
        <f aca="true" t="shared" si="7" ref="G99:H101">G100</f>
        <v>73794</v>
      </c>
      <c r="H99" s="50">
        <f t="shared" si="7"/>
        <v>73794</v>
      </c>
      <c r="I99" s="50">
        <f t="shared" si="6"/>
        <v>100</v>
      </c>
      <c r="K99" s="9"/>
      <c r="L99" s="12"/>
    </row>
    <row r="100" spans="1:12" ht="21.75" customHeight="1">
      <c r="A100" s="43"/>
      <c r="B100" s="43"/>
      <c r="C100" s="74"/>
      <c r="D100" s="45" t="s">
        <v>342</v>
      </c>
      <c r="E100" s="65"/>
      <c r="F100" s="104" t="s">
        <v>345</v>
      </c>
      <c r="G100" s="50">
        <f t="shared" si="7"/>
        <v>73794</v>
      </c>
      <c r="H100" s="50">
        <f t="shared" si="7"/>
        <v>73794</v>
      </c>
      <c r="I100" s="50">
        <f t="shared" si="6"/>
        <v>100</v>
      </c>
      <c r="K100" s="9"/>
      <c r="L100" s="12"/>
    </row>
    <row r="101" spans="1:12" ht="23.25">
      <c r="A101" s="43"/>
      <c r="B101" s="43"/>
      <c r="C101" s="74"/>
      <c r="D101" s="45"/>
      <c r="E101" s="65" t="s">
        <v>26</v>
      </c>
      <c r="F101" s="57" t="s">
        <v>278</v>
      </c>
      <c r="G101" s="50">
        <f t="shared" si="7"/>
        <v>73794</v>
      </c>
      <c r="H101" s="50">
        <f t="shared" si="7"/>
        <v>73794</v>
      </c>
      <c r="I101" s="50">
        <f t="shared" si="6"/>
        <v>100</v>
      </c>
      <c r="K101" s="9"/>
      <c r="L101" s="12"/>
    </row>
    <row r="102" spans="1:12" ht="46.5">
      <c r="A102" s="43"/>
      <c r="B102" s="43"/>
      <c r="C102" s="74"/>
      <c r="D102" s="45"/>
      <c r="E102" s="65" t="s">
        <v>28</v>
      </c>
      <c r="F102" s="57" t="s">
        <v>279</v>
      </c>
      <c r="G102" s="50">
        <v>73794</v>
      </c>
      <c r="H102" s="58">
        <v>73794</v>
      </c>
      <c r="I102" s="50">
        <f t="shared" si="6"/>
        <v>100</v>
      </c>
      <c r="K102" s="9"/>
      <c r="L102" s="12"/>
    </row>
    <row r="103" spans="1:12" ht="23.25">
      <c r="A103" s="43"/>
      <c r="B103" s="39" t="s">
        <v>101</v>
      </c>
      <c r="C103" s="74"/>
      <c r="D103" s="45"/>
      <c r="E103" s="45"/>
      <c r="F103" s="106" t="s">
        <v>73</v>
      </c>
      <c r="G103" s="41">
        <f>2!E101</f>
        <v>2435000.91</v>
      </c>
      <c r="H103" s="41">
        <f>2!F101</f>
        <v>2435000.91</v>
      </c>
      <c r="I103" s="42">
        <f t="shared" si="6"/>
        <v>100</v>
      </c>
      <c r="K103" s="10"/>
      <c r="L103" s="11"/>
    </row>
    <row r="104" spans="1:12" ht="23.25">
      <c r="A104" s="43"/>
      <c r="B104" s="43"/>
      <c r="C104" s="80" t="s">
        <v>95</v>
      </c>
      <c r="D104" s="44"/>
      <c r="E104" s="44"/>
      <c r="F104" s="107" t="s">
        <v>75</v>
      </c>
      <c r="G104" s="82">
        <f>G105</f>
        <v>1792710.98</v>
      </c>
      <c r="H104" s="82">
        <f>H105</f>
        <v>1792710.98</v>
      </c>
      <c r="I104" s="103">
        <f t="shared" si="6"/>
        <v>100</v>
      </c>
      <c r="K104" s="9"/>
      <c r="L104" s="12"/>
    </row>
    <row r="105" spans="1:12" ht="24" customHeight="1">
      <c r="A105" s="43"/>
      <c r="B105" s="43"/>
      <c r="C105" s="74"/>
      <c r="D105" s="45" t="s">
        <v>76</v>
      </c>
      <c r="E105" s="45"/>
      <c r="F105" s="108" t="s">
        <v>77</v>
      </c>
      <c r="G105" s="83">
        <f>G106</f>
        <v>1792710.98</v>
      </c>
      <c r="H105" s="83">
        <f>H106</f>
        <v>1792710.98</v>
      </c>
      <c r="I105" s="48">
        <f t="shared" si="6"/>
        <v>100</v>
      </c>
      <c r="K105" s="9"/>
      <c r="L105" s="12"/>
    </row>
    <row r="106" spans="1:12" ht="26.25" customHeight="1">
      <c r="A106" s="43"/>
      <c r="B106" s="43"/>
      <c r="C106" s="74"/>
      <c r="D106" s="45" t="s">
        <v>78</v>
      </c>
      <c r="E106" s="45"/>
      <c r="F106" s="73" t="s">
        <v>79</v>
      </c>
      <c r="G106" s="63">
        <f>2!E104</f>
        <v>1792710.98</v>
      </c>
      <c r="H106" s="63">
        <f>2!F104</f>
        <v>1792710.98</v>
      </c>
      <c r="I106" s="48">
        <f t="shared" si="6"/>
        <v>100</v>
      </c>
      <c r="K106" s="9"/>
      <c r="L106" s="12"/>
    </row>
    <row r="107" spans="1:12" ht="46.5">
      <c r="A107" s="43"/>
      <c r="B107" s="43"/>
      <c r="C107" s="74"/>
      <c r="D107" s="45"/>
      <c r="E107" s="68" t="s">
        <v>12</v>
      </c>
      <c r="F107" s="109" t="s">
        <v>13</v>
      </c>
      <c r="G107" s="83">
        <f>G108</f>
        <v>948566.78</v>
      </c>
      <c r="H107" s="83">
        <f>H108</f>
        <v>948566.78</v>
      </c>
      <c r="I107" s="48">
        <f t="shared" si="6"/>
        <v>100</v>
      </c>
      <c r="K107" s="9"/>
      <c r="L107" s="12"/>
    </row>
    <row r="108" spans="1:12" ht="23.25">
      <c r="A108" s="43"/>
      <c r="B108" s="43"/>
      <c r="C108" s="74"/>
      <c r="D108" s="45"/>
      <c r="E108" s="68" t="s">
        <v>46</v>
      </c>
      <c r="F108" s="109" t="s">
        <v>47</v>
      </c>
      <c r="G108" s="64">
        <f>2!E106</f>
        <v>948566.78</v>
      </c>
      <c r="H108" s="64">
        <f>2!F106</f>
        <v>948566.78</v>
      </c>
      <c r="I108" s="48">
        <f t="shared" si="6"/>
        <v>100</v>
      </c>
      <c r="K108" s="9"/>
      <c r="L108" s="12"/>
    </row>
    <row r="109" spans="1:12" ht="23.25">
      <c r="A109" s="43"/>
      <c r="B109" s="43"/>
      <c r="C109" s="74"/>
      <c r="D109" s="45"/>
      <c r="E109" s="65" t="s">
        <v>26</v>
      </c>
      <c r="F109" s="57" t="s">
        <v>278</v>
      </c>
      <c r="G109" s="64">
        <f>G110</f>
        <v>825351.02</v>
      </c>
      <c r="H109" s="64">
        <f>H110</f>
        <v>825351.02</v>
      </c>
      <c r="I109" s="48">
        <f t="shared" si="6"/>
        <v>100</v>
      </c>
      <c r="K109" s="9"/>
      <c r="L109" s="12"/>
    </row>
    <row r="110" spans="1:12" ht="21" customHeight="1">
      <c r="A110" s="43"/>
      <c r="B110" s="43"/>
      <c r="C110" s="74"/>
      <c r="D110" s="45"/>
      <c r="E110" s="65" t="s">
        <v>28</v>
      </c>
      <c r="F110" s="57" t="s">
        <v>279</v>
      </c>
      <c r="G110" s="64">
        <f>2!E108</f>
        <v>825351.02</v>
      </c>
      <c r="H110" s="64">
        <f>2!F108</f>
        <v>825351.02</v>
      </c>
      <c r="I110" s="48">
        <f t="shared" si="6"/>
        <v>100</v>
      </c>
      <c r="K110" s="9"/>
      <c r="L110" s="12"/>
    </row>
    <row r="111" spans="1:12" ht="23.25" customHeight="1">
      <c r="A111" s="43"/>
      <c r="B111" s="43"/>
      <c r="C111" s="74"/>
      <c r="D111" s="45"/>
      <c r="E111" s="94" t="s">
        <v>29</v>
      </c>
      <c r="F111" s="95" t="s">
        <v>30</v>
      </c>
      <c r="G111" s="64">
        <f>G112</f>
        <v>18793.18</v>
      </c>
      <c r="H111" s="64">
        <f>H112</f>
        <v>18793.18</v>
      </c>
      <c r="I111" s="48">
        <f t="shared" si="6"/>
        <v>100</v>
      </c>
      <c r="K111" s="9"/>
      <c r="L111" s="12"/>
    </row>
    <row r="112" spans="1:12" ht="24" customHeight="1">
      <c r="A112" s="43"/>
      <c r="B112" s="43"/>
      <c r="C112" s="74"/>
      <c r="D112" s="45"/>
      <c r="E112" s="94" t="s">
        <v>31</v>
      </c>
      <c r="F112" s="95" t="s">
        <v>32</v>
      </c>
      <c r="G112" s="64">
        <f>2!E110</f>
        <v>18793.18</v>
      </c>
      <c r="H112" s="64">
        <f>2!F110</f>
        <v>18793.18</v>
      </c>
      <c r="I112" s="48">
        <f t="shared" si="6"/>
        <v>100</v>
      </c>
      <c r="K112" s="9"/>
      <c r="L112" s="9"/>
    </row>
    <row r="113" spans="1:12" ht="21" customHeight="1">
      <c r="A113" s="110"/>
      <c r="B113" s="110"/>
      <c r="C113" s="110"/>
      <c r="D113" s="187" t="s">
        <v>349</v>
      </c>
      <c r="E113" s="112"/>
      <c r="F113" s="113" t="s">
        <v>305</v>
      </c>
      <c r="G113" s="47">
        <f>G114</f>
        <v>642289.9299999999</v>
      </c>
      <c r="H113" s="47">
        <f>H114</f>
        <v>642289.9299999999</v>
      </c>
      <c r="I113" s="103">
        <f t="shared" si="6"/>
        <v>100</v>
      </c>
      <c r="K113" s="10"/>
      <c r="L113" s="11"/>
    </row>
    <row r="114" spans="1:12" ht="19.5" customHeight="1">
      <c r="A114" s="110"/>
      <c r="B114" s="110"/>
      <c r="C114" s="110"/>
      <c r="D114" s="62" t="s">
        <v>306</v>
      </c>
      <c r="E114" s="94"/>
      <c r="F114" s="95" t="s">
        <v>307</v>
      </c>
      <c r="G114" s="63">
        <f>2!E112</f>
        <v>642289.9299999999</v>
      </c>
      <c r="H114" s="63">
        <f>2!F112</f>
        <v>642289.9299999999</v>
      </c>
      <c r="I114" s="48">
        <f t="shared" si="6"/>
        <v>100</v>
      </c>
      <c r="K114" s="9"/>
      <c r="L114" s="12"/>
    </row>
    <row r="115" spans="1:12" ht="26.25" customHeight="1">
      <c r="A115" s="110"/>
      <c r="B115" s="110"/>
      <c r="C115" s="110"/>
      <c r="D115" s="110"/>
      <c r="E115" s="68" t="s">
        <v>12</v>
      </c>
      <c r="F115" s="109" t="s">
        <v>13</v>
      </c>
      <c r="G115" s="50">
        <f>G116</f>
        <v>252329.02</v>
      </c>
      <c r="H115" s="50">
        <f>H116</f>
        <v>252329.02</v>
      </c>
      <c r="I115" s="48">
        <f t="shared" si="6"/>
        <v>100</v>
      </c>
      <c r="K115" s="9"/>
      <c r="L115" s="12"/>
    </row>
    <row r="116" spans="1:12" ht="23.25">
      <c r="A116" s="110"/>
      <c r="B116" s="110"/>
      <c r="C116" s="110"/>
      <c r="D116" s="110"/>
      <c r="E116" s="68" t="s">
        <v>46</v>
      </c>
      <c r="F116" s="109" t="s">
        <v>47</v>
      </c>
      <c r="G116" s="63">
        <f>2!E114</f>
        <v>252329.02</v>
      </c>
      <c r="H116" s="63">
        <f>2!F114</f>
        <v>252329.02</v>
      </c>
      <c r="I116" s="48">
        <f t="shared" si="6"/>
        <v>100</v>
      </c>
      <c r="K116" s="9"/>
      <c r="L116" s="12"/>
    </row>
    <row r="117" spans="1:12" ht="23.25">
      <c r="A117" s="110"/>
      <c r="B117" s="110"/>
      <c r="C117" s="110"/>
      <c r="D117" s="110"/>
      <c r="E117" s="65" t="s">
        <v>26</v>
      </c>
      <c r="F117" s="57" t="s">
        <v>278</v>
      </c>
      <c r="G117" s="63">
        <f>2!E115</f>
        <v>388068.58</v>
      </c>
      <c r="H117" s="63">
        <f>2!F115</f>
        <v>388068.58</v>
      </c>
      <c r="I117" s="48">
        <f t="shared" si="6"/>
        <v>100</v>
      </c>
      <c r="J117" s="13"/>
      <c r="K117" s="9"/>
      <c r="L117" s="12"/>
    </row>
    <row r="118" spans="1:12" ht="24" customHeight="1">
      <c r="A118" s="43"/>
      <c r="B118" s="43"/>
      <c r="C118" s="45"/>
      <c r="D118" s="45"/>
      <c r="E118" s="65" t="s">
        <v>28</v>
      </c>
      <c r="F118" s="57" t="s">
        <v>279</v>
      </c>
      <c r="G118" s="63">
        <f>2!E116</f>
        <v>388068.58</v>
      </c>
      <c r="H118" s="63">
        <f>2!F116</f>
        <v>388068.58</v>
      </c>
      <c r="I118" s="48">
        <f t="shared" si="6"/>
        <v>100</v>
      </c>
      <c r="K118" s="9"/>
      <c r="L118" s="12"/>
    </row>
    <row r="119" spans="1:12" ht="23.25" customHeight="1">
      <c r="A119" s="43"/>
      <c r="B119" s="43"/>
      <c r="C119" s="45"/>
      <c r="D119" s="45"/>
      <c r="E119" s="94" t="s">
        <v>29</v>
      </c>
      <c r="F119" s="95" t="s">
        <v>30</v>
      </c>
      <c r="G119" s="63">
        <f>2!E117</f>
        <v>1892.33</v>
      </c>
      <c r="H119" s="63">
        <f>2!F117</f>
        <v>1892.33</v>
      </c>
      <c r="I119" s="48">
        <f t="shared" si="6"/>
        <v>100</v>
      </c>
      <c r="K119" s="9"/>
      <c r="L119" s="12"/>
    </row>
    <row r="120" spans="1:12" ht="21.75" customHeight="1">
      <c r="A120" s="43"/>
      <c r="B120" s="43"/>
      <c r="C120" s="45"/>
      <c r="D120" s="45"/>
      <c r="E120" s="94" t="s">
        <v>31</v>
      </c>
      <c r="F120" s="95" t="s">
        <v>32</v>
      </c>
      <c r="G120" s="63">
        <f>2!E118</f>
        <v>1892.33</v>
      </c>
      <c r="H120" s="63">
        <f>2!F118</f>
        <v>1892.33</v>
      </c>
      <c r="I120" s="48">
        <f t="shared" si="6"/>
        <v>100</v>
      </c>
      <c r="K120" s="9"/>
      <c r="L120" s="12"/>
    </row>
    <row r="121" spans="1:12" ht="21" customHeight="1">
      <c r="A121" s="43"/>
      <c r="B121" s="39" t="s">
        <v>104</v>
      </c>
      <c r="C121" s="45"/>
      <c r="D121" s="45"/>
      <c r="E121" s="45"/>
      <c r="F121" s="91" t="s">
        <v>81</v>
      </c>
      <c r="G121" s="41">
        <f>2!E119</f>
        <v>192194.52000000002</v>
      </c>
      <c r="H121" s="41">
        <f>2!F119</f>
        <v>186422.73</v>
      </c>
      <c r="I121" s="42">
        <f aca="true" t="shared" si="8" ref="I121:I132">H121/G121*100</f>
        <v>96.99690188877393</v>
      </c>
      <c r="K121" s="9"/>
      <c r="L121" s="12"/>
    </row>
    <row r="122" spans="1:12" ht="23.25">
      <c r="A122" s="43"/>
      <c r="B122" s="43"/>
      <c r="C122" s="44" t="s">
        <v>95</v>
      </c>
      <c r="D122" s="44"/>
      <c r="E122" s="44"/>
      <c r="F122" s="70" t="s">
        <v>83</v>
      </c>
      <c r="G122" s="47">
        <f>G125</f>
        <v>101094.52</v>
      </c>
      <c r="H122" s="47">
        <f>H125</f>
        <v>101094.52</v>
      </c>
      <c r="I122" s="103">
        <f t="shared" si="8"/>
        <v>100</v>
      </c>
      <c r="K122" s="10"/>
      <c r="L122" s="11"/>
    </row>
    <row r="123" spans="1:12" ht="20.25" customHeight="1">
      <c r="A123" s="43"/>
      <c r="B123" s="43"/>
      <c r="C123" s="45"/>
      <c r="D123" s="62" t="s">
        <v>308</v>
      </c>
      <c r="E123" s="68"/>
      <c r="F123" s="69" t="s">
        <v>309</v>
      </c>
      <c r="G123" s="50">
        <f>G125</f>
        <v>101094.52</v>
      </c>
      <c r="H123" s="50">
        <f>H125</f>
        <v>101094.52</v>
      </c>
      <c r="I123" s="48">
        <f t="shared" si="8"/>
        <v>100</v>
      </c>
      <c r="K123" s="10"/>
      <c r="L123" s="11"/>
    </row>
    <row r="124" spans="1:12" ht="43.5" customHeight="1">
      <c r="A124" s="43"/>
      <c r="B124" s="43"/>
      <c r="C124" s="45"/>
      <c r="D124" s="62" t="s">
        <v>319</v>
      </c>
      <c r="E124" s="68"/>
      <c r="F124" s="69" t="s">
        <v>310</v>
      </c>
      <c r="G124" s="50"/>
      <c r="H124" s="50"/>
      <c r="I124" s="48"/>
      <c r="K124" s="10"/>
      <c r="L124" s="11"/>
    </row>
    <row r="125" spans="1:12" ht="23.25">
      <c r="A125" s="43"/>
      <c r="B125" s="43"/>
      <c r="C125" s="45"/>
      <c r="D125" s="45"/>
      <c r="E125" s="68" t="s">
        <v>84</v>
      </c>
      <c r="F125" s="69" t="s">
        <v>85</v>
      </c>
      <c r="G125" s="63">
        <f>2!E123</f>
        <v>101094.52</v>
      </c>
      <c r="H125" s="63">
        <f>2!F123</f>
        <v>101094.52</v>
      </c>
      <c r="I125" s="48">
        <f t="shared" si="8"/>
        <v>100</v>
      </c>
      <c r="K125" s="10"/>
      <c r="L125" s="11"/>
    </row>
    <row r="126" spans="1:12" ht="24.75" customHeight="1">
      <c r="A126" s="72"/>
      <c r="B126" s="72"/>
      <c r="C126" s="43"/>
      <c r="D126" s="43"/>
      <c r="E126" s="68" t="s">
        <v>86</v>
      </c>
      <c r="F126" s="57" t="s">
        <v>311</v>
      </c>
      <c r="G126" s="63">
        <f>2!E124</f>
        <v>101094.52</v>
      </c>
      <c r="H126" s="63">
        <f>2!F124</f>
        <v>101094.52</v>
      </c>
      <c r="I126" s="48">
        <f t="shared" si="8"/>
        <v>100</v>
      </c>
      <c r="K126" s="9"/>
      <c r="L126" s="12"/>
    </row>
    <row r="127" spans="1:12" ht="46.5" customHeight="1">
      <c r="A127" s="43"/>
      <c r="B127" s="43"/>
      <c r="C127" s="44" t="s">
        <v>99</v>
      </c>
      <c r="D127" s="111" t="s">
        <v>312</v>
      </c>
      <c r="E127" s="114"/>
      <c r="F127" s="115" t="s">
        <v>313</v>
      </c>
      <c r="G127" s="47">
        <f>G129</f>
        <v>91100</v>
      </c>
      <c r="H127" s="47">
        <f>H129</f>
        <v>85328.21</v>
      </c>
      <c r="I127" s="116">
        <f t="shared" si="8"/>
        <v>93.6643358946213</v>
      </c>
      <c r="K127" s="10"/>
      <c r="L127" s="11"/>
    </row>
    <row r="128" spans="1:12" ht="72.75" customHeight="1">
      <c r="A128" s="43"/>
      <c r="B128" s="43"/>
      <c r="C128" s="45"/>
      <c r="D128" s="62" t="s">
        <v>314</v>
      </c>
      <c r="E128" s="68"/>
      <c r="F128" s="69" t="s">
        <v>315</v>
      </c>
      <c r="G128" s="50">
        <f>G129</f>
        <v>91100</v>
      </c>
      <c r="H128" s="50">
        <f>H129</f>
        <v>85328.21</v>
      </c>
      <c r="I128" s="63">
        <f t="shared" si="8"/>
        <v>93.6643358946213</v>
      </c>
      <c r="K128" s="10"/>
      <c r="L128" s="11"/>
    </row>
    <row r="129" spans="1:12" ht="93">
      <c r="A129" s="43"/>
      <c r="B129" s="43"/>
      <c r="C129" s="45"/>
      <c r="D129" s="62" t="s">
        <v>316</v>
      </c>
      <c r="E129" s="68"/>
      <c r="F129" s="69" t="s">
        <v>317</v>
      </c>
      <c r="G129" s="63">
        <f>2!E127</f>
        <v>91100</v>
      </c>
      <c r="H129" s="63">
        <f>2!F127</f>
        <v>85328.21</v>
      </c>
      <c r="I129" s="63">
        <f t="shared" si="8"/>
        <v>93.6643358946213</v>
      </c>
      <c r="K129" s="10"/>
      <c r="L129" s="11"/>
    </row>
    <row r="130" spans="1:12" ht="46.5">
      <c r="A130" s="43"/>
      <c r="B130" s="43"/>
      <c r="C130" s="45"/>
      <c r="D130" s="62"/>
      <c r="E130" s="68" t="s">
        <v>12</v>
      </c>
      <c r="F130" s="109" t="s">
        <v>13</v>
      </c>
      <c r="G130" s="50">
        <f>G131</f>
        <v>91100</v>
      </c>
      <c r="H130" s="50">
        <f>H131</f>
        <v>85328.21</v>
      </c>
      <c r="I130" s="63">
        <f t="shared" si="8"/>
        <v>93.6643358946213</v>
      </c>
      <c r="K130" s="9"/>
      <c r="L130" s="12"/>
    </row>
    <row r="131" spans="1:12" ht="23.25">
      <c r="A131" s="43"/>
      <c r="B131" s="43"/>
      <c r="C131" s="45"/>
      <c r="D131" s="62"/>
      <c r="E131" s="68" t="s">
        <v>46</v>
      </c>
      <c r="F131" s="109" t="s">
        <v>47</v>
      </c>
      <c r="G131" s="63">
        <f>2!E129</f>
        <v>91100</v>
      </c>
      <c r="H131" s="63">
        <f>2!F129</f>
        <v>85328.21</v>
      </c>
      <c r="I131" s="63">
        <f t="shared" si="8"/>
        <v>93.6643358946213</v>
      </c>
      <c r="K131" s="9"/>
      <c r="L131" s="12"/>
    </row>
    <row r="132" spans="1:9" ht="22.5" customHeight="1">
      <c r="A132" s="117" t="s">
        <v>105</v>
      </c>
      <c r="B132" s="118"/>
      <c r="C132" s="118"/>
      <c r="D132" s="118"/>
      <c r="E132" s="119"/>
      <c r="F132" s="60"/>
      <c r="G132" s="120">
        <f>G13+G60+G68+G74+G82+G103+G121</f>
        <v>5778449.5600000005</v>
      </c>
      <c r="H132" s="120">
        <f>H13+H60+H68+H74+H82+H103+H121</f>
        <v>5753196.790000001</v>
      </c>
      <c r="I132" s="41">
        <f t="shared" si="8"/>
        <v>99.5629836388154</v>
      </c>
    </row>
    <row r="133" spans="1:9" ht="15">
      <c r="A133" s="16"/>
      <c r="B133" s="16"/>
      <c r="C133" s="16"/>
      <c r="D133" s="16"/>
      <c r="E133" s="16"/>
      <c r="F133" s="2"/>
      <c r="G133" s="2"/>
      <c r="H133" s="2"/>
      <c r="I133" s="2"/>
    </row>
    <row r="134" spans="1:9" ht="15">
      <c r="A134" s="16"/>
      <c r="B134" s="16"/>
      <c r="C134" s="16"/>
      <c r="D134" s="16"/>
      <c r="E134" s="16"/>
      <c r="F134" s="2"/>
      <c r="G134" s="2"/>
      <c r="H134" s="2"/>
      <c r="I134" s="2"/>
    </row>
    <row r="135" spans="1:9" ht="15">
      <c r="A135" s="16"/>
      <c r="B135" s="16"/>
      <c r="C135" s="16"/>
      <c r="D135" s="16"/>
      <c r="E135" s="16"/>
      <c r="F135" s="2"/>
      <c r="G135" s="2"/>
      <c r="H135" s="2"/>
      <c r="I135" s="2"/>
    </row>
    <row r="136" spans="1:9" ht="15">
      <c r="A136" s="16"/>
      <c r="B136" s="16"/>
      <c r="C136" s="16"/>
      <c r="D136" s="16"/>
      <c r="E136" s="16"/>
      <c r="F136" s="2"/>
      <c r="G136" s="2"/>
      <c r="H136" s="2"/>
      <c r="I136" s="2"/>
    </row>
    <row r="137" spans="1:9" ht="15">
      <c r="A137" s="16"/>
      <c r="B137" s="16"/>
      <c r="C137" s="16"/>
      <c r="D137" s="16"/>
      <c r="E137" s="16"/>
      <c r="F137" s="2"/>
      <c r="G137" s="2"/>
      <c r="H137" s="2"/>
      <c r="I137" s="2"/>
    </row>
    <row r="138" spans="1:9" ht="15">
      <c r="A138" s="16"/>
      <c r="B138" s="16"/>
      <c r="C138" s="16"/>
      <c r="D138" s="16"/>
      <c r="E138" s="16"/>
      <c r="F138" s="2"/>
      <c r="G138" s="2"/>
      <c r="H138" s="2"/>
      <c r="I138" s="2"/>
    </row>
    <row r="139" spans="1:9" ht="15">
      <c r="A139" s="16"/>
      <c r="B139" s="16"/>
      <c r="C139" s="16"/>
      <c r="D139" s="16"/>
      <c r="E139" s="16"/>
      <c r="F139" s="2"/>
      <c r="G139" s="2"/>
      <c r="H139" s="2"/>
      <c r="I139" s="2"/>
    </row>
    <row r="140" spans="1:9" ht="15">
      <c r="A140" s="16"/>
      <c r="B140" s="16"/>
      <c r="C140" s="16"/>
      <c r="D140" s="16"/>
      <c r="E140" s="16"/>
      <c r="F140" s="2"/>
      <c r="G140" s="2"/>
      <c r="H140" s="2"/>
      <c r="I140" s="2"/>
    </row>
    <row r="141" spans="1:9" ht="15">
      <c r="A141" s="16"/>
      <c r="B141" s="16"/>
      <c r="C141" s="16"/>
      <c r="D141" s="16"/>
      <c r="E141" s="16"/>
      <c r="F141" s="2"/>
      <c r="G141" s="2"/>
      <c r="H141" s="2"/>
      <c r="I141" s="2"/>
    </row>
    <row r="142" spans="1:9" ht="15">
      <c r="A142" s="16"/>
      <c r="B142" s="16"/>
      <c r="C142" s="16"/>
      <c r="D142" s="16"/>
      <c r="E142" s="16"/>
      <c r="F142" s="2"/>
      <c r="G142" s="2"/>
      <c r="H142" s="2"/>
      <c r="I142" s="2"/>
    </row>
    <row r="143" spans="1:9" ht="15">
      <c r="A143" s="16"/>
      <c r="B143" s="16"/>
      <c r="C143" s="16"/>
      <c r="D143" s="16"/>
      <c r="E143" s="16"/>
      <c r="F143" s="2"/>
      <c r="G143" s="2"/>
      <c r="H143" s="2"/>
      <c r="I143" s="2"/>
    </row>
    <row r="144" spans="1:9" ht="15">
      <c r="A144" s="16"/>
      <c r="B144" s="16"/>
      <c r="C144" s="16"/>
      <c r="D144" s="16"/>
      <c r="E144" s="16"/>
      <c r="F144" s="2"/>
      <c r="G144" s="2"/>
      <c r="H144" s="2"/>
      <c r="I144" s="2"/>
    </row>
    <row r="145" spans="1:9" ht="15">
      <c r="A145" s="16"/>
      <c r="B145" s="16"/>
      <c r="C145" s="16"/>
      <c r="D145" s="16"/>
      <c r="E145" s="16"/>
      <c r="F145" s="2"/>
      <c r="G145" s="2"/>
      <c r="H145" s="2"/>
      <c r="I145" s="2"/>
    </row>
    <row r="146" spans="1:9" ht="15">
      <c r="A146" s="16"/>
      <c r="B146" s="16"/>
      <c r="C146" s="16"/>
      <c r="D146" s="16"/>
      <c r="E146" s="16"/>
      <c r="F146" s="2"/>
      <c r="G146" s="2"/>
      <c r="H146" s="2"/>
      <c r="I146" s="2"/>
    </row>
    <row r="147" spans="1:9" ht="12.75">
      <c r="A147" s="25"/>
      <c r="B147" s="25"/>
      <c r="C147" s="25"/>
      <c r="D147" s="25"/>
      <c r="E147" s="25"/>
      <c r="F147" s="1"/>
      <c r="G147" s="1"/>
      <c r="H147" s="1"/>
      <c r="I147" s="1"/>
    </row>
    <row r="148" spans="1:9" ht="12.75">
      <c r="A148" s="25"/>
      <c r="B148" s="25"/>
      <c r="C148" s="25"/>
      <c r="D148" s="25"/>
      <c r="E148" s="25"/>
      <c r="F148" s="1"/>
      <c r="G148" s="1"/>
      <c r="H148" s="1"/>
      <c r="I148" s="1"/>
    </row>
    <row r="149" spans="1:9" ht="12.75">
      <c r="A149" s="25"/>
      <c r="B149" s="25"/>
      <c r="C149" s="25"/>
      <c r="D149" s="25"/>
      <c r="E149" s="25"/>
      <c r="F149" s="1"/>
      <c r="G149" s="1"/>
      <c r="H149" s="1"/>
      <c r="I149" s="1"/>
    </row>
    <row r="150" spans="1:9" ht="12.75">
      <c r="A150" s="25"/>
      <c r="B150" s="25"/>
      <c r="C150" s="25"/>
      <c r="D150" s="25"/>
      <c r="E150" s="25"/>
      <c r="F150" s="1"/>
      <c r="G150" s="1"/>
      <c r="H150" s="1"/>
      <c r="I150" s="1"/>
    </row>
    <row r="151" spans="1:9" ht="12.75">
      <c r="A151" s="25"/>
      <c r="B151" s="25"/>
      <c r="C151" s="25"/>
      <c r="D151" s="25"/>
      <c r="E151" s="25"/>
      <c r="F151" s="1"/>
      <c r="G151" s="1"/>
      <c r="H151" s="1"/>
      <c r="I151" s="1"/>
    </row>
    <row r="152" spans="1:9" ht="12.75">
      <c r="A152" s="25"/>
      <c r="B152" s="25"/>
      <c r="C152" s="25"/>
      <c r="D152" s="25"/>
      <c r="E152" s="25"/>
      <c r="F152" s="1"/>
      <c r="G152" s="1"/>
      <c r="H152" s="1"/>
      <c r="I152" s="1"/>
    </row>
    <row r="153" spans="1:9" ht="12.75">
      <c r="A153" s="25"/>
      <c r="B153" s="25"/>
      <c r="C153" s="25"/>
      <c r="D153" s="25"/>
      <c r="E153" s="25"/>
      <c r="F153" s="1"/>
      <c r="G153" s="1"/>
      <c r="H153" s="1"/>
      <c r="I153" s="1"/>
    </row>
    <row r="154" spans="1:9" ht="12.75">
      <c r="A154" s="25"/>
      <c r="B154" s="25"/>
      <c r="C154" s="25"/>
      <c r="D154" s="25"/>
      <c r="E154" s="25"/>
      <c r="F154" s="1"/>
      <c r="G154" s="1"/>
      <c r="H154" s="1"/>
      <c r="I154" s="1"/>
    </row>
    <row r="155" spans="1:9" ht="12.75">
      <c r="A155" s="25"/>
      <c r="B155" s="25"/>
      <c r="C155" s="25"/>
      <c r="D155" s="25"/>
      <c r="E155" s="25"/>
      <c r="F155" s="1"/>
      <c r="G155" s="1"/>
      <c r="H155" s="1"/>
      <c r="I155" s="1"/>
    </row>
    <row r="156" spans="1:9" ht="12.75">
      <c r="A156" s="25"/>
      <c r="B156" s="25"/>
      <c r="C156" s="25"/>
      <c r="D156" s="25"/>
      <c r="E156" s="25"/>
      <c r="F156" s="1"/>
      <c r="G156" s="1"/>
      <c r="H156" s="1"/>
      <c r="I156" s="1"/>
    </row>
    <row r="157" spans="1:9" ht="12.75">
      <c r="A157" s="25"/>
      <c r="B157" s="25"/>
      <c r="C157" s="25"/>
      <c r="D157" s="25"/>
      <c r="E157" s="25"/>
      <c r="F157" s="1"/>
      <c r="G157" s="1"/>
      <c r="H157" s="1"/>
      <c r="I157" s="1"/>
    </row>
    <row r="158" spans="1:9" ht="12.75">
      <c r="A158" s="25"/>
      <c r="B158" s="25"/>
      <c r="C158" s="25"/>
      <c r="D158" s="25"/>
      <c r="E158" s="25"/>
      <c r="F158" s="1"/>
      <c r="G158" s="1"/>
      <c r="H158" s="1"/>
      <c r="I158" s="1"/>
    </row>
    <row r="159" spans="1:9" ht="12.75">
      <c r="A159" s="25"/>
      <c r="B159" s="25"/>
      <c r="C159" s="25"/>
      <c r="D159" s="25"/>
      <c r="E159" s="25"/>
      <c r="F159" s="1"/>
      <c r="G159" s="1"/>
      <c r="H159" s="1"/>
      <c r="I159" s="1"/>
    </row>
    <row r="160" spans="1:9" ht="12.75">
      <c r="A160" s="25"/>
      <c r="B160" s="25"/>
      <c r="C160" s="25"/>
      <c r="D160" s="25"/>
      <c r="E160" s="25"/>
      <c r="F160" s="1"/>
      <c r="G160" s="1"/>
      <c r="H160" s="1"/>
      <c r="I160" s="1"/>
    </row>
    <row r="161" spans="1:9" ht="12.75">
      <c r="A161" s="25"/>
      <c r="B161" s="25"/>
      <c r="C161" s="25"/>
      <c r="D161" s="25"/>
      <c r="E161" s="25"/>
      <c r="F161" s="1"/>
      <c r="G161" s="1"/>
      <c r="H161" s="1"/>
      <c r="I161" s="1"/>
    </row>
    <row r="162" spans="1:9" ht="12.75">
      <c r="A162" s="25"/>
      <c r="B162" s="25"/>
      <c r="C162" s="25"/>
      <c r="D162" s="25"/>
      <c r="E162" s="25"/>
      <c r="F162" s="1"/>
      <c r="G162" s="1"/>
      <c r="H162" s="1"/>
      <c r="I162" s="1"/>
    </row>
    <row r="163" spans="1:9" ht="12.75">
      <c r="A163" s="25"/>
      <c r="B163" s="25"/>
      <c r="C163" s="25"/>
      <c r="D163" s="25"/>
      <c r="E163" s="25"/>
      <c r="F163" s="1"/>
      <c r="G163" s="1"/>
      <c r="H163" s="1"/>
      <c r="I163" s="1"/>
    </row>
    <row r="164" spans="1:9" ht="12.75">
      <c r="A164" s="25"/>
      <c r="B164" s="25"/>
      <c r="C164" s="25"/>
      <c r="D164" s="25"/>
      <c r="E164" s="25"/>
      <c r="F164" s="1"/>
      <c r="G164" s="1"/>
      <c r="H164" s="1"/>
      <c r="I164" s="1"/>
    </row>
    <row r="165" spans="1:9" ht="12.75">
      <c r="A165" s="25"/>
      <c r="B165" s="25"/>
      <c r="C165" s="25"/>
      <c r="D165" s="25"/>
      <c r="E165" s="25"/>
      <c r="F165" s="1"/>
      <c r="G165" s="1"/>
      <c r="H165" s="1"/>
      <c r="I165" s="1"/>
    </row>
    <row r="166" spans="1:9" ht="12.75">
      <c r="A166" s="25"/>
      <c r="B166" s="25"/>
      <c r="C166" s="25"/>
      <c r="D166" s="25"/>
      <c r="E166" s="25"/>
      <c r="F166" s="1"/>
      <c r="G166" s="1"/>
      <c r="H166" s="1"/>
      <c r="I166" s="1"/>
    </row>
    <row r="167" spans="1:9" ht="12.75">
      <c r="A167" s="25"/>
      <c r="B167" s="25"/>
      <c r="C167" s="25"/>
      <c r="D167" s="25"/>
      <c r="E167" s="25"/>
      <c r="F167" s="1"/>
      <c r="G167" s="1"/>
      <c r="H167" s="1"/>
      <c r="I167" s="1"/>
    </row>
    <row r="168" spans="1:9" ht="12.75">
      <c r="A168" s="25"/>
      <c r="B168" s="25"/>
      <c r="C168" s="25"/>
      <c r="D168" s="25"/>
      <c r="E168" s="25"/>
      <c r="F168" s="1"/>
      <c r="G168" s="1"/>
      <c r="H168" s="1"/>
      <c r="I168" s="1"/>
    </row>
    <row r="169" spans="1:9" ht="12.75">
      <c r="A169" s="25"/>
      <c r="B169" s="25"/>
      <c r="C169" s="25"/>
      <c r="D169" s="25"/>
      <c r="E169" s="25"/>
      <c r="F169" s="1"/>
      <c r="G169" s="1"/>
      <c r="H169" s="1"/>
      <c r="I169" s="1"/>
    </row>
    <row r="170" spans="1:9" ht="12.75">
      <c r="A170" s="25"/>
      <c r="B170" s="25"/>
      <c r="C170" s="25"/>
      <c r="D170" s="25"/>
      <c r="E170" s="25"/>
      <c r="F170" s="1"/>
      <c r="G170" s="1"/>
      <c r="H170" s="1"/>
      <c r="I170" s="1"/>
    </row>
    <row r="171" spans="1:9" ht="12.75">
      <c r="A171" s="25"/>
      <c r="B171" s="25"/>
      <c r="C171" s="25"/>
      <c r="D171" s="25"/>
      <c r="E171" s="25"/>
      <c r="F171" s="1"/>
      <c r="G171" s="1"/>
      <c r="H171" s="1"/>
      <c r="I171" s="1"/>
    </row>
    <row r="172" spans="1:9" ht="12.75">
      <c r="A172" s="25"/>
      <c r="B172" s="25"/>
      <c r="C172" s="25"/>
      <c r="D172" s="25"/>
      <c r="E172" s="25"/>
      <c r="F172" s="1"/>
      <c r="G172" s="1"/>
      <c r="H172" s="1"/>
      <c r="I172" s="1"/>
    </row>
    <row r="173" spans="1:9" ht="12.75">
      <c r="A173" s="25"/>
      <c r="B173" s="25"/>
      <c r="C173" s="25"/>
      <c r="D173" s="25"/>
      <c r="E173" s="25"/>
      <c r="F173" s="1"/>
      <c r="G173" s="1"/>
      <c r="H173" s="1"/>
      <c r="I173" s="1"/>
    </row>
    <row r="174" spans="1:9" ht="12.75">
      <c r="A174" s="25"/>
      <c r="B174" s="25"/>
      <c r="C174" s="25"/>
      <c r="D174" s="25"/>
      <c r="E174" s="25"/>
      <c r="F174" s="1"/>
      <c r="G174" s="1"/>
      <c r="H174" s="1"/>
      <c r="I174" s="1"/>
    </row>
    <row r="175" spans="1:9" ht="12.75">
      <c r="A175" s="25"/>
      <c r="B175" s="25"/>
      <c r="C175" s="25"/>
      <c r="D175" s="25"/>
      <c r="E175" s="25"/>
      <c r="F175" s="1"/>
      <c r="G175" s="1"/>
      <c r="H175" s="1"/>
      <c r="I175" s="1"/>
    </row>
    <row r="176" spans="1:9" ht="12.75">
      <c r="A176" s="25"/>
      <c r="B176" s="25"/>
      <c r="C176" s="25"/>
      <c r="D176" s="25"/>
      <c r="E176" s="25"/>
      <c r="F176" s="1"/>
      <c r="G176" s="1"/>
      <c r="H176" s="1"/>
      <c r="I176" s="1"/>
    </row>
    <row r="177" spans="1:9" ht="12.75">
      <c r="A177" s="25"/>
      <c r="B177" s="25"/>
      <c r="C177" s="25"/>
      <c r="D177" s="25"/>
      <c r="E177" s="25"/>
      <c r="F177" s="1"/>
      <c r="G177" s="1"/>
      <c r="H177" s="1"/>
      <c r="I177" s="1"/>
    </row>
    <row r="178" spans="1:9" ht="12.75">
      <c r="A178" s="25"/>
      <c r="B178" s="25"/>
      <c r="C178" s="25"/>
      <c r="D178" s="25"/>
      <c r="E178" s="25"/>
      <c r="F178" s="1"/>
      <c r="G178" s="1"/>
      <c r="H178" s="1"/>
      <c r="I178" s="1"/>
    </row>
    <row r="179" spans="1:9" ht="12.75">
      <c r="A179" s="25"/>
      <c r="B179" s="25"/>
      <c r="C179" s="25"/>
      <c r="D179" s="25"/>
      <c r="E179" s="25"/>
      <c r="F179" s="1"/>
      <c r="G179" s="1"/>
      <c r="H179" s="1"/>
      <c r="I179" s="1"/>
    </row>
    <row r="180" spans="1:9" ht="12.75">
      <c r="A180" s="25"/>
      <c r="B180" s="25"/>
      <c r="C180" s="25"/>
      <c r="D180" s="25"/>
      <c r="E180" s="25"/>
      <c r="F180" s="1"/>
      <c r="G180" s="1"/>
      <c r="H180" s="1"/>
      <c r="I180" s="1"/>
    </row>
    <row r="181" spans="1:9" ht="12.75">
      <c r="A181" s="25"/>
      <c r="B181" s="25"/>
      <c r="C181" s="25"/>
      <c r="D181" s="25"/>
      <c r="E181" s="25"/>
      <c r="F181" s="1"/>
      <c r="G181" s="1"/>
      <c r="H181" s="1"/>
      <c r="I181" s="1"/>
    </row>
    <row r="182" spans="1:9" ht="12.75">
      <c r="A182" s="25"/>
      <c r="B182" s="25"/>
      <c r="C182" s="25"/>
      <c r="D182" s="25"/>
      <c r="E182" s="25"/>
      <c r="F182" s="1"/>
      <c r="G182" s="1"/>
      <c r="H182" s="1"/>
      <c r="I182" s="1"/>
    </row>
    <row r="183" spans="1:9" ht="12.75">
      <c r="A183" s="25"/>
      <c r="B183" s="25"/>
      <c r="C183" s="25"/>
      <c r="D183" s="25"/>
      <c r="E183" s="25"/>
      <c r="F183" s="1"/>
      <c r="G183" s="1"/>
      <c r="H183" s="1"/>
      <c r="I183" s="1"/>
    </row>
    <row r="184" spans="1:9" ht="12.75">
      <c r="A184" s="25"/>
      <c r="B184" s="25"/>
      <c r="C184" s="25"/>
      <c r="D184" s="25"/>
      <c r="E184" s="25"/>
      <c r="F184" s="1"/>
      <c r="G184" s="1"/>
      <c r="H184" s="1"/>
      <c r="I184" s="1"/>
    </row>
    <row r="185" spans="1:9" ht="12.75">
      <c r="A185" s="25"/>
      <c r="B185" s="25"/>
      <c r="C185" s="25"/>
      <c r="D185" s="25"/>
      <c r="E185" s="25"/>
      <c r="F185" s="1"/>
      <c r="G185" s="1"/>
      <c r="H185" s="1"/>
      <c r="I185" s="1"/>
    </row>
    <row r="186" spans="1:9" ht="12.75">
      <c r="A186" s="25"/>
      <c r="B186" s="25"/>
      <c r="C186" s="25"/>
      <c r="D186" s="25"/>
      <c r="E186" s="25"/>
      <c r="F186" s="1"/>
      <c r="G186" s="1"/>
      <c r="H186" s="1"/>
      <c r="I186" s="1"/>
    </row>
    <row r="187" spans="1:9" ht="12.75">
      <c r="A187" s="25"/>
      <c r="B187" s="25"/>
      <c r="C187" s="25"/>
      <c r="D187" s="25"/>
      <c r="E187" s="25"/>
      <c r="F187" s="1"/>
      <c r="G187" s="1"/>
      <c r="H187" s="1"/>
      <c r="I187" s="1"/>
    </row>
    <row r="188" spans="1:9" ht="12.75">
      <c r="A188" s="25"/>
      <c r="B188" s="25"/>
      <c r="C188" s="25"/>
      <c r="D188" s="25"/>
      <c r="E188" s="25"/>
      <c r="F188" s="1"/>
      <c r="G188" s="1"/>
      <c r="H188" s="1"/>
      <c r="I188" s="1"/>
    </row>
    <row r="189" spans="1:9" ht="12.75">
      <c r="A189" s="25"/>
      <c r="B189" s="25"/>
      <c r="C189" s="25"/>
      <c r="D189" s="25"/>
      <c r="E189" s="25"/>
      <c r="F189" s="1"/>
      <c r="G189" s="1"/>
      <c r="H189" s="1"/>
      <c r="I189" s="1"/>
    </row>
    <row r="190" spans="1:9" ht="12.75">
      <c r="A190" s="25"/>
      <c r="B190" s="25"/>
      <c r="C190" s="25"/>
      <c r="D190" s="25"/>
      <c r="E190" s="25"/>
      <c r="F190" s="1"/>
      <c r="G190" s="1"/>
      <c r="H190" s="1"/>
      <c r="I190" s="1"/>
    </row>
    <row r="191" spans="1:9" ht="12.75">
      <c r="A191" s="25"/>
      <c r="B191" s="25"/>
      <c r="C191" s="25"/>
      <c r="D191" s="25"/>
      <c r="E191" s="25"/>
      <c r="F191" s="1"/>
      <c r="G191" s="1"/>
      <c r="H191" s="1"/>
      <c r="I191" s="1"/>
    </row>
    <row r="192" spans="1:9" ht="12.75">
      <c r="A192" s="25"/>
      <c r="B192" s="25"/>
      <c r="C192" s="25"/>
      <c r="D192" s="25"/>
      <c r="E192" s="25"/>
      <c r="F192" s="1"/>
      <c r="G192" s="1"/>
      <c r="H192" s="1"/>
      <c r="I192" s="1"/>
    </row>
    <row r="193" spans="1:9" ht="12.75">
      <c r="A193" s="25"/>
      <c r="B193" s="25"/>
      <c r="C193" s="25"/>
      <c r="D193" s="25"/>
      <c r="E193" s="25"/>
      <c r="F193" s="1"/>
      <c r="G193" s="1"/>
      <c r="H193" s="1"/>
      <c r="I193" s="1"/>
    </row>
    <row r="194" spans="1:9" ht="12.75">
      <c r="A194" s="25"/>
      <c r="B194" s="25"/>
      <c r="C194" s="25"/>
      <c r="D194" s="25"/>
      <c r="E194" s="25"/>
      <c r="F194" s="1"/>
      <c r="G194" s="1"/>
      <c r="H194" s="1"/>
      <c r="I194" s="1"/>
    </row>
    <row r="195" spans="1:9" ht="12.75">
      <c r="A195" s="25"/>
      <c r="B195" s="25"/>
      <c r="C195" s="25"/>
      <c r="D195" s="25"/>
      <c r="E195" s="25"/>
      <c r="F195" s="1"/>
      <c r="G195" s="1"/>
      <c r="H195" s="1"/>
      <c r="I195" s="1"/>
    </row>
    <row r="196" spans="1:9" ht="12.75">
      <c r="A196" s="25"/>
      <c r="B196" s="25"/>
      <c r="C196" s="25"/>
      <c r="D196" s="25"/>
      <c r="E196" s="25"/>
      <c r="F196" s="1"/>
      <c r="G196" s="1"/>
      <c r="H196" s="1"/>
      <c r="I196" s="1"/>
    </row>
    <row r="197" spans="1:9" ht="12.75">
      <c r="A197" s="25"/>
      <c r="B197" s="25"/>
      <c r="C197" s="25"/>
      <c r="D197" s="25"/>
      <c r="E197" s="25"/>
      <c r="F197" s="1"/>
      <c r="G197" s="1"/>
      <c r="H197" s="1"/>
      <c r="I197" s="1"/>
    </row>
    <row r="198" spans="1:9" ht="12.75">
      <c r="A198" s="25"/>
      <c r="B198" s="25"/>
      <c r="C198" s="25"/>
      <c r="D198" s="25"/>
      <c r="E198" s="25"/>
      <c r="F198" s="1"/>
      <c r="G198" s="1"/>
      <c r="H198" s="1"/>
      <c r="I198" s="1"/>
    </row>
    <row r="199" spans="1:9" ht="12.75">
      <c r="A199" s="25"/>
      <c r="B199" s="25"/>
      <c r="C199" s="25"/>
      <c r="D199" s="25"/>
      <c r="E199" s="25"/>
      <c r="F199" s="1"/>
      <c r="G199" s="1"/>
      <c r="H199" s="1"/>
      <c r="I199" s="1"/>
    </row>
    <row r="200" spans="1:9" ht="12.75">
      <c r="A200" s="25"/>
      <c r="B200" s="25"/>
      <c r="C200" s="25"/>
      <c r="D200" s="25"/>
      <c r="E200" s="25"/>
      <c r="F200" s="1"/>
      <c r="G200" s="1"/>
      <c r="H200" s="1"/>
      <c r="I200" s="1"/>
    </row>
    <row r="201" spans="1:9" ht="12.75">
      <c r="A201" s="25"/>
      <c r="B201" s="25"/>
      <c r="C201" s="25"/>
      <c r="D201" s="25"/>
      <c r="E201" s="25"/>
      <c r="F201" s="1"/>
      <c r="G201" s="1"/>
      <c r="H201" s="1"/>
      <c r="I201" s="1"/>
    </row>
    <row r="202" spans="1:9" ht="12.75">
      <c r="A202" s="25"/>
      <c r="B202" s="25"/>
      <c r="C202" s="25"/>
      <c r="D202" s="25"/>
      <c r="E202" s="25"/>
      <c r="F202" s="1"/>
      <c r="G202" s="1"/>
      <c r="H202" s="1"/>
      <c r="I202" s="1"/>
    </row>
    <row r="203" spans="1:9" ht="12.75">
      <c r="A203" s="25"/>
      <c r="B203" s="25"/>
      <c r="C203" s="25"/>
      <c r="D203" s="25"/>
      <c r="E203" s="25"/>
      <c r="F203" s="1"/>
      <c r="G203" s="1"/>
      <c r="H203" s="1"/>
      <c r="I203" s="1"/>
    </row>
    <row r="204" spans="1:9" ht="12.75">
      <c r="A204" s="25"/>
      <c r="B204" s="25"/>
      <c r="C204" s="25"/>
      <c r="D204" s="25"/>
      <c r="E204" s="25"/>
      <c r="F204" s="1"/>
      <c r="G204" s="1"/>
      <c r="H204" s="1"/>
      <c r="I204" s="1"/>
    </row>
    <row r="205" spans="1:9" ht="12.75">
      <c r="A205" s="25"/>
      <c r="B205" s="25"/>
      <c r="C205" s="25"/>
      <c r="D205" s="25"/>
      <c r="E205" s="25"/>
      <c r="F205" s="1"/>
      <c r="G205" s="1"/>
      <c r="H205" s="1"/>
      <c r="I205" s="1"/>
    </row>
    <row r="206" spans="1:9" ht="12.75">
      <c r="A206" s="25"/>
      <c r="B206" s="25"/>
      <c r="C206" s="25"/>
      <c r="D206" s="25"/>
      <c r="E206" s="25"/>
      <c r="F206" s="1"/>
      <c r="G206" s="1"/>
      <c r="H206" s="1"/>
      <c r="I206" s="1"/>
    </row>
    <row r="207" spans="1:9" ht="12.75">
      <c r="A207" s="25"/>
      <c r="B207" s="25"/>
      <c r="C207" s="25"/>
      <c r="D207" s="25"/>
      <c r="E207" s="25"/>
      <c r="F207" s="1"/>
      <c r="G207" s="1"/>
      <c r="H207" s="1"/>
      <c r="I207" s="1"/>
    </row>
    <row r="208" spans="1:9" ht="12.75">
      <c r="A208" s="25"/>
      <c r="B208" s="25"/>
      <c r="C208" s="25"/>
      <c r="D208" s="25"/>
      <c r="E208" s="25"/>
      <c r="F208" s="1"/>
      <c r="G208" s="1"/>
      <c r="H208" s="1"/>
      <c r="I208" s="1"/>
    </row>
    <row r="209" spans="1:9" ht="12.75">
      <c r="A209" s="25"/>
      <c r="B209" s="25"/>
      <c r="C209" s="25"/>
      <c r="D209" s="25"/>
      <c r="E209" s="25"/>
      <c r="F209" s="1"/>
      <c r="G209" s="1"/>
      <c r="H209" s="1"/>
      <c r="I209" s="1"/>
    </row>
    <row r="210" spans="1:9" ht="12.75">
      <c r="A210" s="25"/>
      <c r="B210" s="25"/>
      <c r="C210" s="25"/>
      <c r="D210" s="25"/>
      <c r="E210" s="25"/>
      <c r="F210" s="1"/>
      <c r="G210" s="1"/>
      <c r="H210" s="1"/>
      <c r="I210" s="1"/>
    </row>
    <row r="211" spans="1:9" ht="12.75">
      <c r="A211" s="25"/>
      <c r="B211" s="25"/>
      <c r="C211" s="25"/>
      <c r="D211" s="25"/>
      <c r="E211" s="25"/>
      <c r="F211" s="1"/>
      <c r="G211" s="1"/>
      <c r="H211" s="1"/>
      <c r="I211" s="1"/>
    </row>
    <row r="212" spans="1:9" ht="12.75">
      <c r="A212" s="25"/>
      <c r="B212" s="25"/>
      <c r="C212" s="25"/>
      <c r="D212" s="25"/>
      <c r="E212" s="25"/>
      <c r="F212" s="1"/>
      <c r="G212" s="1"/>
      <c r="H212" s="1"/>
      <c r="I212" s="1"/>
    </row>
    <row r="213" spans="1:9" ht="12.75">
      <c r="A213" s="25"/>
      <c r="B213" s="25"/>
      <c r="C213" s="25"/>
      <c r="D213" s="25"/>
      <c r="E213" s="25"/>
      <c r="F213" s="1"/>
      <c r="G213" s="1"/>
      <c r="H213" s="1"/>
      <c r="I213" s="1"/>
    </row>
    <row r="214" spans="1:9" ht="12.75">
      <c r="A214" s="25"/>
      <c r="B214" s="25"/>
      <c r="C214" s="25"/>
      <c r="D214" s="25"/>
      <c r="E214" s="25"/>
      <c r="F214" s="1"/>
      <c r="G214" s="1"/>
      <c r="H214" s="1"/>
      <c r="I214" s="1"/>
    </row>
    <row r="215" spans="1:9" ht="12.75">
      <c r="A215" s="25"/>
      <c r="B215" s="25"/>
      <c r="C215" s="25"/>
      <c r="D215" s="25"/>
      <c r="E215" s="25"/>
      <c r="F215" s="1"/>
      <c r="G215" s="1"/>
      <c r="H215" s="1"/>
      <c r="I215" s="1"/>
    </row>
    <row r="216" spans="1:9" ht="12.75">
      <c r="A216" s="25"/>
      <c r="B216" s="25"/>
      <c r="C216" s="25"/>
      <c r="D216" s="25"/>
      <c r="E216" s="25"/>
      <c r="F216" s="1"/>
      <c r="G216" s="1"/>
      <c r="H216" s="1"/>
      <c r="I216" s="1"/>
    </row>
    <row r="217" spans="1:9" ht="12.75">
      <c r="A217" s="25"/>
      <c r="B217" s="25"/>
      <c r="C217" s="25"/>
      <c r="D217" s="25"/>
      <c r="E217" s="25"/>
      <c r="F217" s="1"/>
      <c r="G217" s="1"/>
      <c r="H217" s="1"/>
      <c r="I217" s="1"/>
    </row>
    <row r="218" spans="1:9" ht="12.75">
      <c r="A218" s="25"/>
      <c r="B218" s="25"/>
      <c r="C218" s="25"/>
      <c r="D218" s="25"/>
      <c r="E218" s="25"/>
      <c r="F218" s="1"/>
      <c r="G218" s="1"/>
      <c r="H218" s="1"/>
      <c r="I218" s="1"/>
    </row>
    <row r="219" spans="1:9" ht="12.75">
      <c r="A219" s="25"/>
      <c r="B219" s="25"/>
      <c r="C219" s="25"/>
      <c r="D219" s="25"/>
      <c r="E219" s="25"/>
      <c r="F219" s="1"/>
      <c r="G219" s="1"/>
      <c r="H219" s="1"/>
      <c r="I219" s="1"/>
    </row>
    <row r="220" spans="1:9" ht="12.75">
      <c r="A220" s="25"/>
      <c r="B220" s="25"/>
      <c r="C220" s="25"/>
      <c r="D220" s="25"/>
      <c r="E220" s="25"/>
      <c r="F220" s="1"/>
      <c r="G220" s="1"/>
      <c r="H220" s="1"/>
      <c r="I220" s="1"/>
    </row>
    <row r="221" spans="1:9" ht="12.75">
      <c r="A221" s="25"/>
      <c r="B221" s="25"/>
      <c r="C221" s="25"/>
      <c r="D221" s="25"/>
      <c r="E221" s="25"/>
      <c r="F221" s="1"/>
      <c r="G221" s="1"/>
      <c r="H221" s="1"/>
      <c r="I221" s="1"/>
    </row>
    <row r="222" spans="1:9" ht="12.75">
      <c r="A222" s="25"/>
      <c r="B222" s="25"/>
      <c r="C222" s="25"/>
      <c r="D222" s="25"/>
      <c r="E222" s="25"/>
      <c r="F222" s="1"/>
      <c r="G222" s="1"/>
      <c r="H222" s="1"/>
      <c r="I222" s="1"/>
    </row>
    <row r="223" spans="1:9" ht="12.75">
      <c r="A223" s="25"/>
      <c r="B223" s="25"/>
      <c r="C223" s="25"/>
      <c r="D223" s="25"/>
      <c r="E223" s="25"/>
      <c r="F223" s="1"/>
      <c r="G223" s="1"/>
      <c r="H223" s="1"/>
      <c r="I223" s="1"/>
    </row>
    <row r="224" spans="1:9" ht="12.75">
      <c r="A224" s="25"/>
      <c r="B224" s="25"/>
      <c r="C224" s="25"/>
      <c r="D224" s="25"/>
      <c r="E224" s="25"/>
      <c r="F224" s="1"/>
      <c r="G224" s="1"/>
      <c r="H224" s="1"/>
      <c r="I224" s="1"/>
    </row>
    <row r="225" spans="1:9" ht="12.75">
      <c r="A225" s="25"/>
      <c r="B225" s="25"/>
      <c r="C225" s="25"/>
      <c r="D225" s="25"/>
      <c r="E225" s="25"/>
      <c r="F225" s="1"/>
      <c r="G225" s="1"/>
      <c r="H225" s="1"/>
      <c r="I225" s="1"/>
    </row>
    <row r="226" spans="1:9" ht="12.75">
      <c r="A226" s="25"/>
      <c r="B226" s="25"/>
      <c r="C226" s="25"/>
      <c r="D226" s="25"/>
      <c r="E226" s="25"/>
      <c r="F226" s="1"/>
      <c r="G226" s="1"/>
      <c r="H226" s="1"/>
      <c r="I226" s="1"/>
    </row>
    <row r="227" spans="1:9" ht="12.75">
      <c r="A227" s="25"/>
      <c r="B227" s="25"/>
      <c r="C227" s="25"/>
      <c r="D227" s="25"/>
      <c r="E227" s="25"/>
      <c r="F227" s="1"/>
      <c r="G227" s="1"/>
      <c r="H227" s="1"/>
      <c r="I227" s="1"/>
    </row>
    <row r="228" spans="1:9" ht="12.75">
      <c r="A228" s="25"/>
      <c r="B228" s="25"/>
      <c r="C228" s="25"/>
      <c r="D228" s="25"/>
      <c r="E228" s="25"/>
      <c r="F228" s="1"/>
      <c r="G228" s="1"/>
      <c r="H228" s="1"/>
      <c r="I228" s="1"/>
    </row>
    <row r="229" spans="1:9" ht="12.75">
      <c r="A229" s="25"/>
      <c r="B229" s="25"/>
      <c r="C229" s="25"/>
      <c r="D229" s="25"/>
      <c r="E229" s="25"/>
      <c r="F229" s="1"/>
      <c r="G229" s="1"/>
      <c r="H229" s="1"/>
      <c r="I229" s="1"/>
    </row>
    <row r="230" spans="1:9" ht="12.75">
      <c r="A230" s="25"/>
      <c r="B230" s="25"/>
      <c r="C230" s="25"/>
      <c r="D230" s="25"/>
      <c r="E230" s="25"/>
      <c r="F230" s="1"/>
      <c r="G230" s="1"/>
      <c r="H230" s="1"/>
      <c r="I230" s="1"/>
    </row>
    <row r="231" spans="1:9" ht="12.75">
      <c r="A231" s="25"/>
      <c r="B231" s="25"/>
      <c r="C231" s="25"/>
      <c r="D231" s="25"/>
      <c r="E231" s="25"/>
      <c r="F231" s="1"/>
      <c r="G231" s="1"/>
      <c r="H231" s="1"/>
      <c r="I231" s="1"/>
    </row>
    <row r="232" spans="1:9" ht="12.75">
      <c r="A232" s="25"/>
      <c r="B232" s="25"/>
      <c r="C232" s="25"/>
      <c r="D232" s="25"/>
      <c r="E232" s="25"/>
      <c r="F232" s="1"/>
      <c r="G232" s="1"/>
      <c r="H232" s="1"/>
      <c r="I232" s="1"/>
    </row>
    <row r="233" spans="1:9" ht="12.75">
      <c r="A233" s="25"/>
      <c r="B233" s="25"/>
      <c r="C233" s="25"/>
      <c r="D233" s="25"/>
      <c r="E233" s="25"/>
      <c r="F233" s="1"/>
      <c r="G233" s="1"/>
      <c r="H233" s="1"/>
      <c r="I233" s="1"/>
    </row>
    <row r="234" spans="1:9" ht="12.75">
      <c r="A234" s="25"/>
      <c r="B234" s="25"/>
      <c r="C234" s="25"/>
      <c r="D234" s="25"/>
      <c r="E234" s="25"/>
      <c r="F234" s="1"/>
      <c r="G234" s="1"/>
      <c r="H234" s="1"/>
      <c r="I234" s="1"/>
    </row>
    <row r="235" spans="1:9" ht="12.75">
      <c r="A235" s="25"/>
      <c r="B235" s="25"/>
      <c r="C235" s="25"/>
      <c r="D235" s="25"/>
      <c r="E235" s="25"/>
      <c r="F235" s="1"/>
      <c r="G235" s="1"/>
      <c r="H235" s="1"/>
      <c r="I235" s="1"/>
    </row>
    <row r="236" spans="1:9" ht="12.75">
      <c r="A236" s="25"/>
      <c r="B236" s="25"/>
      <c r="C236" s="25"/>
      <c r="D236" s="25"/>
      <c r="E236" s="25"/>
      <c r="F236" s="1"/>
      <c r="G236" s="1"/>
      <c r="H236" s="1"/>
      <c r="I236" s="1"/>
    </row>
    <row r="237" spans="1:9" ht="12.75">
      <c r="A237" s="25"/>
      <c r="B237" s="25"/>
      <c r="C237" s="25"/>
      <c r="D237" s="25"/>
      <c r="E237" s="25"/>
      <c r="F237" s="1"/>
      <c r="G237" s="1"/>
      <c r="H237" s="1"/>
      <c r="I237" s="1"/>
    </row>
    <row r="238" spans="1:9" ht="12.75">
      <c r="A238" s="25"/>
      <c r="B238" s="25"/>
      <c r="C238" s="25"/>
      <c r="D238" s="25"/>
      <c r="E238" s="25"/>
      <c r="F238" s="1"/>
      <c r="G238" s="1"/>
      <c r="H238" s="1"/>
      <c r="I238" s="1"/>
    </row>
  </sheetData>
  <sheetProtection/>
  <mergeCells count="2">
    <mergeCell ref="A132:E132"/>
    <mergeCell ref="A7:I8"/>
  </mergeCells>
  <printOptions horizontalCentered="1"/>
  <pageMargins left="0.984251968503937" right="0.3937007874015748" top="0.7874015748031497" bottom="0.7874015748031497" header="0.5118110236220472" footer="0.3937007874015748"/>
  <pageSetup fitToHeight="3" fitToWidth="1" horizontalDpi="600" verticalDpi="600" orientation="portrait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2015-07-09T05:18:04Z</cp:lastPrinted>
  <dcterms:created xsi:type="dcterms:W3CDTF">2013-01-23T05:36:35Z</dcterms:created>
  <dcterms:modified xsi:type="dcterms:W3CDTF">2015-07-09T05:24:51Z</dcterms:modified>
  <cp:category/>
  <cp:version/>
  <cp:contentType/>
  <cp:contentStatus/>
</cp:coreProperties>
</file>